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Nouveau dossier\csa\"/>
    </mc:Choice>
  </mc:AlternateContent>
  <bookViews>
    <workbookView xWindow="0" yWindow="0" windowWidth="28800" windowHeight="11775"/>
  </bookViews>
  <sheets>
    <sheet name="inscription" sheetId="1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9" i="1" l="1"/>
  <c r="D49" i="1"/>
  <c r="F49" i="1"/>
  <c r="G49" i="1"/>
  <c r="I49" i="1"/>
  <c r="L49" i="1"/>
  <c r="M49" i="1"/>
  <c r="Q49" i="1"/>
  <c r="P49" i="1" l="1"/>
  <c r="G25" i="1"/>
  <c r="P31" i="1" l="1"/>
  <c r="J31" i="1" s="1"/>
  <c r="B25" i="1"/>
  <c r="P25" i="1"/>
  <c r="J25" i="1" s="1"/>
  <c r="I33" i="1"/>
  <c r="Q53" i="1" l="1"/>
  <c r="P33" i="1"/>
  <c r="O52" i="1" s="1"/>
</calcChain>
</file>

<file path=xl/sharedStrings.xml><?xml version="1.0" encoding="utf-8"?>
<sst xmlns="http://schemas.openxmlformats.org/spreadsheetml/2006/main" count="170" uniqueCount="166">
  <si>
    <t>ACTIVITES - TARIFS</t>
  </si>
  <si>
    <t>Civil sans attache avec la Défense</t>
  </si>
  <si>
    <t>CSA Guy de la Horie</t>
  </si>
  <si>
    <t>Allée du Lt Maurice Choron</t>
  </si>
  <si>
    <t>60314 CREIL CEDEX</t>
  </si>
  <si>
    <t>Grade</t>
  </si>
  <si>
    <t>Nom de jeune fille</t>
  </si>
  <si>
    <t>Nom</t>
  </si>
  <si>
    <t>Prénom</t>
  </si>
  <si>
    <t>Adresse</t>
  </si>
  <si>
    <t>Ville</t>
  </si>
  <si>
    <t>Portable</t>
  </si>
  <si>
    <t>Bureau</t>
  </si>
  <si>
    <t>date de naissance</t>
  </si>
  <si>
    <t>Unité ou service sur la base</t>
  </si>
  <si>
    <t>DEMANDE D'ADHESION AU CSA</t>
  </si>
  <si>
    <t>renouvellement adhésion</t>
  </si>
  <si>
    <t xml:space="preserve">nouvelle adhésion </t>
  </si>
  <si>
    <t xml:space="preserve">licence </t>
  </si>
  <si>
    <t xml:space="preserve">Assurance complémentaire proposée aux adhérents du CSA : </t>
  </si>
  <si>
    <t>et je prends l'imprimé au  CSA</t>
  </si>
  <si>
    <t>Date</t>
  </si>
  <si>
    <t>Banque</t>
  </si>
  <si>
    <t>chèque n°</t>
  </si>
  <si>
    <t>Je m'engage à respecter le règlement intérieur du CSA et la note d'organisation propre à chaque section</t>
  </si>
  <si>
    <t>Signature</t>
  </si>
  <si>
    <t>csaba110@csaba110.org</t>
  </si>
  <si>
    <t>courriel :</t>
  </si>
  <si>
    <t>Intradef :</t>
  </si>
  <si>
    <t>Site Web :</t>
  </si>
  <si>
    <t>csa.ba110@air.defense.gouv.fr</t>
  </si>
  <si>
    <t>www.csaba110.org</t>
  </si>
  <si>
    <t>s/total</t>
  </si>
  <si>
    <t>Badminton</t>
  </si>
  <si>
    <t>Cartonnage</t>
  </si>
  <si>
    <t>Encadrement</t>
  </si>
  <si>
    <t>Krav maga</t>
  </si>
  <si>
    <t>Moto</t>
  </si>
  <si>
    <t>Musculation</t>
  </si>
  <si>
    <t>Tapisserie</t>
  </si>
  <si>
    <t>Creil, le</t>
  </si>
  <si>
    <t>COTISATIONS CSA</t>
  </si>
  <si>
    <r>
      <t xml:space="preserve">selon votre choix, mettre un </t>
    </r>
    <r>
      <rPr>
        <b/>
        <i/>
        <sz val="11"/>
        <color indexed="17"/>
        <rFont val="Calibri"/>
        <family val="2"/>
      </rPr>
      <t>1</t>
    </r>
    <r>
      <rPr>
        <b/>
        <i/>
        <sz val="10"/>
        <color indexed="17"/>
        <rFont val="Calibri"/>
        <family val="2"/>
      </rPr>
      <t xml:space="preserve"> dans la case grisée concernée</t>
    </r>
  </si>
  <si>
    <t>Sexe</t>
  </si>
  <si>
    <t>oui ou non</t>
  </si>
  <si>
    <t>Nombre d'activités cochées</t>
  </si>
  <si>
    <t xml:space="preserve"> - le numéro de licence</t>
  </si>
  <si>
    <t xml:space="preserve"> - la saison en cours</t>
  </si>
  <si>
    <t xml:space="preserve"> - le nom, prénom, adresse, date et lieu de naissance</t>
  </si>
  <si>
    <t xml:space="preserve"> - préciser la ou les sections objet de la demande</t>
  </si>
  <si>
    <t xml:space="preserve"> - numéro de téléphone</t>
  </si>
  <si>
    <t>Pour ce faire, transmettre au secrétariat (par mail, courrier ou un adhérent du CSA) :</t>
  </si>
  <si>
    <t xml:space="preserve"> - date et heure de la visite</t>
  </si>
  <si>
    <t>Parrainage des civils sans attache avec le Ministère de la Défense</t>
  </si>
  <si>
    <t>Nom et prénom du parrain</t>
  </si>
  <si>
    <t>Unité</t>
  </si>
  <si>
    <t>n° de poste</t>
  </si>
  <si>
    <t>signature du parrain</t>
  </si>
  <si>
    <t>acceptation et cachet du CSA</t>
  </si>
  <si>
    <r>
      <t xml:space="preserve"> - demande d'adhésion  </t>
    </r>
    <r>
      <rPr>
        <b/>
        <u/>
        <sz val="11"/>
        <color indexed="8"/>
        <rFont val="Calibri"/>
        <family val="2"/>
      </rPr>
      <t xml:space="preserve">complètement et lisiblement </t>
    </r>
    <r>
      <rPr>
        <sz val="11"/>
        <color theme="1"/>
        <rFont val="Calibri"/>
        <family val="2"/>
        <scheme val="minor"/>
      </rPr>
      <t>remplie</t>
    </r>
  </si>
  <si>
    <t>CONSTITUTION DU DOSSIER</t>
  </si>
  <si>
    <t>Ball trap</t>
  </si>
  <si>
    <t>1an</t>
  </si>
  <si>
    <t>Allée du Lieutenant Maurice CHORON - 60314 CREIL CEDEX</t>
  </si>
  <si>
    <t>CSA GUY DE LA HORIE - CREIL</t>
  </si>
  <si>
    <t>AUTORISATION DE PUBLICATION DE L'IMAGE</t>
  </si>
  <si>
    <t>Sections artistiques et sportives du CSA Guy de la Horie à Creil (60314)</t>
  </si>
  <si>
    <t>Madame, Monsieur,</t>
  </si>
  <si>
    <t>Tout au long de l'année, nous pouvons être amenés à réaliser des photos de votre section.</t>
  </si>
  <si>
    <t>Certaines sont destinées à être publiées sur divers supports :</t>
  </si>
  <si>
    <t xml:space="preserve"> - Papier : affiches, flyers, articles dans des revues liées au CSA</t>
  </si>
  <si>
    <t>Vous pourriez y apparaître.</t>
  </si>
  <si>
    <t>S'il s'agit de photos de groupe en lieu public, cette règlementation ne s'applique pas.</t>
  </si>
  <si>
    <t xml:space="preserve">Vous remerciant pour votre accord, </t>
  </si>
  <si>
    <t>le CSA</t>
  </si>
  <si>
    <t>AUTORISATION (OU REFUS) DE PUBLICATION DE MON IMAGE</t>
  </si>
  <si>
    <t>et/ou de photographies dans lesquelles je pourrais apparaître lors de manifestations organisées</t>
  </si>
  <si>
    <t>j'accepte</t>
  </si>
  <si>
    <t>je refuse</t>
  </si>
  <si>
    <t>cocher la case</t>
  </si>
  <si>
    <t>A Creil, le ……………………………….</t>
  </si>
  <si>
    <t>csaba110.org</t>
  </si>
  <si>
    <t xml:space="preserve"> - Site internet, newsletter du CSA</t>
  </si>
  <si>
    <t>L'utilisation de l'image reste soumise à l'autorisation de l'intéressé si elle fait l'objet d'un plan personnel</t>
  </si>
  <si>
    <t>de la personne.</t>
  </si>
  <si>
    <t>Il en va de même pour les droits d'auteurs d'œuvres réalisées par des adhérents ou intervenants</t>
  </si>
  <si>
    <t>pour le compte du CSA.</t>
  </si>
  <si>
    <t>Votre accord de publication peut être annulé à tout moment ET à votre convenance, par courrier au CSA.</t>
  </si>
  <si>
    <t>Je soussigné( e) autorise gracieusement et pour une durée illimitée, la publication de mes œuvres</t>
  </si>
  <si>
    <t>par le CSA, tant sur support papier que sur support Internet du CSA.</t>
  </si>
  <si>
    <t>Figurines</t>
  </si>
  <si>
    <t>paiculture</t>
  </si>
  <si>
    <t>Musique</t>
  </si>
  <si>
    <t>Photo</t>
  </si>
  <si>
    <t>Peinture sur porcelaine</t>
  </si>
  <si>
    <t>Vol moteur</t>
  </si>
  <si>
    <t>EXTERIEUR DEFENSE</t>
  </si>
  <si>
    <t>DEFENSE ET NON ACTIVITE</t>
  </si>
  <si>
    <t>sous officier</t>
  </si>
  <si>
    <t>militaire du rang</t>
  </si>
  <si>
    <t>officier</t>
  </si>
  <si>
    <t>DEF11</t>
  </si>
  <si>
    <t>DEF12</t>
  </si>
  <si>
    <t>DEF13</t>
  </si>
  <si>
    <t>DEF14</t>
  </si>
  <si>
    <t>DEF21</t>
  </si>
  <si>
    <t>DEF22</t>
  </si>
  <si>
    <t>DEF23</t>
  </si>
  <si>
    <t>DEF24</t>
  </si>
  <si>
    <t>ED</t>
  </si>
  <si>
    <t>DEF2</t>
  </si>
  <si>
    <t>DEF 1       DEFENSE EN ACTIVITE</t>
  </si>
  <si>
    <t xml:space="preserve">    reserviste / retraite militaire</t>
  </si>
  <si>
    <t xml:space="preserve">    famille</t>
  </si>
  <si>
    <t xml:space="preserve">    retraité civil de la defense</t>
  </si>
  <si>
    <t xml:space="preserve">    ancien civil ou militaire</t>
  </si>
  <si>
    <t>civil defense</t>
  </si>
  <si>
    <t xml:space="preserve"> - certificat médical : </t>
  </si>
  <si>
    <t xml:space="preserve"> - la licence FCD, sur laquelle figurent :</t>
  </si>
  <si>
    <t xml:space="preserve"> - la signature de l'adhérent</t>
  </si>
  <si>
    <t>LICENCE</t>
  </si>
  <si>
    <t>L'EMPLOI DE CE DOCUMENT EST STRICTEMENT INTERDIT EN DEHORS DES ACTIVITES DU CSA</t>
  </si>
  <si>
    <t>peut être délivré par l'entrée base</t>
  </si>
  <si>
    <t>IL SERA RENDU A L ENTREE BASE EN QUITTANT LA BASE</t>
  </si>
  <si>
    <t xml:space="preserve">La personne sera accompagnée obligatoirement par son référent (ayant un badge permanent) </t>
  </si>
  <si>
    <t>de l'entrée à la sortie de la base</t>
  </si>
  <si>
    <t>Attention : voir conditions de sécurité d'accès sur la base</t>
  </si>
  <si>
    <t>date visite médicale</t>
  </si>
  <si>
    <t>pièce n°</t>
  </si>
  <si>
    <t xml:space="preserve">R/ </t>
  </si>
  <si>
    <t>une feuille par adhérent</t>
  </si>
  <si>
    <t>03.65.36.73.80</t>
  </si>
  <si>
    <t>Attention votre inscription ne sera validée qu'à réception de votre règlement</t>
  </si>
  <si>
    <t>pièces annexes</t>
  </si>
  <si>
    <t xml:space="preserve"> - autorisation ou refus / publication de l image,  qui peuvent être remplis avant édition</t>
  </si>
  <si>
    <t xml:space="preserve"> - annexe 6 relative au certificat médical</t>
  </si>
  <si>
    <t xml:space="preserve"> - annexe 7 relative au questionnaire de santé</t>
  </si>
  <si>
    <t>Patchwork</t>
  </si>
  <si>
    <t>Mecanique auto</t>
  </si>
  <si>
    <t>Peinture</t>
  </si>
  <si>
    <r>
      <t xml:space="preserve">TOTAL payable par </t>
    </r>
    <r>
      <rPr>
        <b/>
        <sz val="11"/>
        <color theme="1"/>
        <rFont val="Calibri"/>
        <family val="2"/>
        <scheme val="minor"/>
      </rPr>
      <t>chèque à l'ordre du CSA Guy de la Horie</t>
    </r>
  </si>
  <si>
    <r>
      <t xml:space="preserve"> - afin d'accéder au CSA </t>
    </r>
    <r>
      <rPr>
        <u/>
        <sz val="11"/>
        <color theme="1"/>
        <rFont val="Calibri"/>
        <family val="2"/>
        <scheme val="minor"/>
      </rPr>
      <t>pour entretien avec le secrétariat</t>
    </r>
    <r>
      <rPr>
        <sz val="11"/>
        <color theme="1"/>
        <rFont val="Calibri"/>
        <family val="2"/>
        <scheme val="minor"/>
      </rPr>
      <t>, un badge  visiteur</t>
    </r>
  </si>
  <si>
    <t xml:space="preserve">voir annexes </t>
  </si>
  <si>
    <t>Badge "VISITEUR" pour les adhérents hors défense</t>
  </si>
  <si>
    <t>Karaté</t>
  </si>
  <si>
    <t>Chasse</t>
  </si>
  <si>
    <t>Courriel</t>
  </si>
  <si>
    <t>Tél :</t>
  </si>
  <si>
    <t>Lieu</t>
  </si>
  <si>
    <t>Tél Domicile</t>
  </si>
  <si>
    <t>ovh</t>
  </si>
  <si>
    <t>Nom et prénom :  ……………………………………………………………………………………..</t>
  </si>
  <si>
    <t>jardin potager</t>
  </si>
  <si>
    <t>615-2</t>
  </si>
  <si>
    <t>EAJ Amiens</t>
  </si>
  <si>
    <t>EAJ ST Omer</t>
  </si>
  <si>
    <t>EAJ  spécifique 18.50</t>
  </si>
  <si>
    <t xml:space="preserve">consultables au secrétariat du CSA </t>
  </si>
  <si>
    <t>est obligatoire pour tout accès au CSA. Elle vous sera adressée dans votre boite mail</t>
  </si>
  <si>
    <t>SAISON 2024 - 2025</t>
  </si>
  <si>
    <t>CODE POSTAL</t>
  </si>
  <si>
    <t>deco - art floral</t>
  </si>
  <si>
    <t>Patrimoine/musée</t>
  </si>
  <si>
    <t>Personne a prévenir en cas d'accident</t>
  </si>
  <si>
    <t>tel</t>
  </si>
  <si>
    <t>V/26/09/24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</si>
</sst>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€&quot;_-;\-* #,##0.00\ &quot;€&quot;_-;_-* &quot;-&quot;??\ &quot;€&quot;_-;_-@_-"/>
    <numFmt numFmtId="164" formatCode="000"/>
    <numFmt numFmtId="165" formatCode="#,##0.00_ ;[Red]\-#,##0.00\ "/>
    <numFmt numFmtId="166" formatCode="0#&quot; &quot;##&quot; &quot;##&quot; &quot;##&quot; &quot;##"/>
    <numFmt numFmtId="167" formatCode="00000000"/>
  </numFmts>
  <fonts count="56" x14ac:knownFonts="1">
    <font>
      <sz val="11"/>
      <color theme="1"/>
      <name val="Calibri"/>
      <family val="2"/>
      <scheme val="minor"/>
    </font>
    <font>
      <b/>
      <i/>
      <sz val="10"/>
      <color indexed="17"/>
      <name val="Calibri"/>
      <family val="2"/>
    </font>
    <font>
      <b/>
      <i/>
      <sz val="11"/>
      <color indexed="17"/>
      <name val="Calibri"/>
      <family val="2"/>
    </font>
    <font>
      <b/>
      <u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8"/>
      <color theme="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1"/>
      <color rgb="FFFF0000"/>
      <name val="Myriad Pro Cond"/>
      <family val="2"/>
    </font>
    <font>
      <b/>
      <sz val="11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8"/>
      <name val="Calibri"/>
      <family val="2"/>
      <scheme val="minor"/>
    </font>
    <font>
      <i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1"/>
      <color theme="1"/>
      <name val="Times New Roman"/>
      <family val="1"/>
    </font>
    <font>
      <b/>
      <sz val="12"/>
      <color theme="3" tint="0.3999755851924192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i/>
      <sz val="11"/>
      <color theme="1"/>
      <name val="Times New Roman"/>
      <family val="1"/>
    </font>
    <font>
      <sz val="10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trike/>
      <sz val="7"/>
      <color theme="0"/>
      <name val="Calibri"/>
      <family val="2"/>
      <scheme val="minor"/>
    </font>
    <font>
      <sz val="8"/>
      <color theme="1"/>
      <name val="Times New Roman"/>
      <family val="1"/>
    </font>
    <font>
      <u/>
      <sz val="8"/>
      <color theme="10"/>
      <name val="Calibri"/>
      <family val="2"/>
    </font>
    <font>
      <i/>
      <sz val="11"/>
      <color rgb="FF00B050"/>
      <name val="Calibri"/>
      <family val="2"/>
      <scheme val="minor"/>
    </font>
    <font>
      <sz val="9"/>
      <color theme="0" tint="-0.14999847407452621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</font>
    <font>
      <sz val="12"/>
      <color rgb="FFFF000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DashDot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44" fontId="4" fillId="0" borderId="0" applyFont="0" applyFill="0" applyBorder="0" applyAlignment="0" applyProtection="0"/>
  </cellStyleXfs>
  <cellXfs count="270">
    <xf numFmtId="0" fontId="0" fillId="0" borderId="0" xfId="0"/>
    <xf numFmtId="14" fontId="12" fillId="2" borderId="1" xfId="0" applyNumberFormat="1" applyFont="1" applyFill="1" applyBorder="1" applyAlignment="1" applyProtection="1">
      <alignment horizontal="center"/>
      <protection locked="0"/>
    </xf>
    <xf numFmtId="14" fontId="13" fillId="0" borderId="4" xfId="0" applyNumberFormat="1" applyFont="1" applyBorder="1" applyAlignment="1" applyProtection="1">
      <alignment horizontal="left"/>
      <protection locked="0"/>
    </xf>
    <xf numFmtId="0" fontId="13" fillId="2" borderId="5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5" fillId="0" borderId="7" xfId="0" applyFont="1" applyBorder="1" applyProtection="1">
      <protection locked="0"/>
    </xf>
    <xf numFmtId="0" fontId="15" fillId="0" borderId="8" xfId="0" applyFont="1" applyBorder="1" applyProtection="1">
      <protection locked="0"/>
    </xf>
    <xf numFmtId="0" fontId="0" fillId="0" borderId="8" xfId="0" applyBorder="1" applyProtection="1">
      <protection locked="0"/>
    </xf>
    <xf numFmtId="0" fontId="15" fillId="0" borderId="9" xfId="0" applyFont="1" applyBorder="1" applyProtection="1">
      <protection locked="0"/>
    </xf>
    <xf numFmtId="0" fontId="15" fillId="0" borderId="10" xfId="0" applyFont="1" applyBorder="1" applyProtection="1">
      <protection locked="0"/>
    </xf>
    <xf numFmtId="0" fontId="0" fillId="0" borderId="10" xfId="0" applyBorder="1" applyProtection="1">
      <protection locked="0"/>
    </xf>
    <xf numFmtId="0" fontId="15" fillId="0" borderId="11" xfId="0" applyFont="1" applyBorder="1" applyProtection="1">
      <protection locked="0"/>
    </xf>
    <xf numFmtId="0" fontId="0" fillId="0" borderId="12" xfId="0" applyBorder="1" applyProtection="1">
      <protection locked="0"/>
    </xf>
    <xf numFmtId="164" fontId="15" fillId="0" borderId="0" xfId="0" applyNumberFormat="1" applyFont="1" applyAlignment="1" applyProtection="1">
      <alignment horizontal="left"/>
      <protection locked="0"/>
    </xf>
    <xf numFmtId="0" fontId="21" fillId="0" borderId="0" xfId="0" applyFont="1" applyProtection="1">
      <protection locked="0"/>
    </xf>
    <xf numFmtId="0" fontId="15" fillId="0" borderId="14" xfId="0" applyFont="1" applyBorder="1" applyAlignment="1" applyProtection="1">
      <alignment horizontal="left"/>
      <protection locked="0"/>
    </xf>
    <xf numFmtId="0" fontId="15" fillId="0" borderId="14" xfId="0" applyFont="1" applyBorder="1" applyProtection="1">
      <protection locked="0"/>
    </xf>
    <xf numFmtId="0" fontId="15" fillId="0" borderId="10" xfId="0" applyFont="1" applyBorder="1" applyAlignment="1" applyProtection="1">
      <alignment horizontal="left"/>
      <protection locked="0"/>
    </xf>
    <xf numFmtId="0" fontId="22" fillId="0" borderId="17" xfId="0" applyFont="1" applyBorder="1" applyAlignment="1" applyProtection="1">
      <alignment horizontal="left"/>
      <protection locked="0"/>
    </xf>
    <xf numFmtId="0" fontId="23" fillId="0" borderId="10" xfId="0" applyFont="1" applyBorder="1" applyAlignment="1" applyProtection="1">
      <alignment horizontal="left"/>
      <protection locked="0"/>
    </xf>
    <xf numFmtId="0" fontId="23" fillId="0" borderId="10" xfId="0" applyFont="1" applyBorder="1" applyProtection="1">
      <protection locked="0"/>
    </xf>
    <xf numFmtId="0" fontId="6" fillId="0" borderId="0" xfId="0" applyFont="1" applyProtection="1">
      <protection locked="0"/>
    </xf>
    <xf numFmtId="0" fontId="5" fillId="0" borderId="0" xfId="0" applyFont="1" applyProtection="1">
      <protection locked="0"/>
    </xf>
    <xf numFmtId="0" fontId="31" fillId="0" borderId="0" xfId="0" applyFont="1" applyProtection="1">
      <protection locked="0"/>
    </xf>
    <xf numFmtId="44" fontId="31" fillId="0" borderId="0" xfId="0" applyNumberFormat="1" applyFont="1" applyProtection="1">
      <protection locked="0"/>
    </xf>
    <xf numFmtId="0" fontId="13" fillId="0" borderId="0" xfId="0" applyFont="1" applyProtection="1">
      <protection locked="0"/>
    </xf>
    <xf numFmtId="44" fontId="31" fillId="0" borderId="13" xfId="0" applyNumberFormat="1" applyFont="1" applyBorder="1" applyProtection="1">
      <protection locked="0"/>
    </xf>
    <xf numFmtId="0" fontId="31" fillId="0" borderId="0" xfId="0" applyFont="1" applyAlignment="1" applyProtection="1">
      <alignment horizontal="center"/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4" xfId="0" applyBorder="1" applyProtection="1">
      <protection locked="0"/>
    </xf>
    <xf numFmtId="0" fontId="0" fillId="2" borderId="20" xfId="0" applyFill="1" applyBorder="1" applyProtection="1">
      <protection locked="0"/>
    </xf>
    <xf numFmtId="0" fontId="15" fillId="2" borderId="6" xfId="0" applyFont="1" applyFill="1" applyBorder="1" applyProtection="1">
      <protection locked="0"/>
    </xf>
    <xf numFmtId="0" fontId="8" fillId="0" borderId="0" xfId="0" applyFont="1" applyProtection="1">
      <protection locked="0"/>
    </xf>
    <xf numFmtId="0" fontId="26" fillId="0" borderId="0" xfId="0" applyFont="1" applyProtection="1">
      <protection locked="0"/>
    </xf>
    <xf numFmtId="0" fontId="0" fillId="0" borderId="26" xfId="0" applyBorder="1" applyProtection="1">
      <protection locked="0"/>
    </xf>
    <xf numFmtId="0" fontId="32" fillId="0" borderId="0" xfId="0" applyFont="1" applyProtection="1">
      <protection locked="0"/>
    </xf>
    <xf numFmtId="0" fontId="0" fillId="0" borderId="20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21" xfId="0" applyBorder="1" applyProtection="1">
      <protection locked="0"/>
    </xf>
    <xf numFmtId="0" fontId="0" fillId="0" borderId="22" xfId="0" applyBorder="1" applyProtection="1">
      <protection locked="0"/>
    </xf>
    <xf numFmtId="0" fontId="0" fillId="0" borderId="23" xfId="0" applyBorder="1" applyProtection="1">
      <protection locked="0"/>
    </xf>
    <xf numFmtId="0" fontId="0" fillId="0" borderId="27" xfId="0" applyBorder="1" applyProtection="1">
      <protection locked="0"/>
    </xf>
    <xf numFmtId="0" fontId="33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35" fillId="0" borderId="0" xfId="0" applyFont="1" applyProtection="1">
      <protection locked="0"/>
    </xf>
    <xf numFmtId="0" fontId="33" fillId="0" borderId="28" xfId="0" applyFont="1" applyBorder="1" applyProtection="1">
      <protection locked="0"/>
    </xf>
    <xf numFmtId="0" fontId="36" fillId="0" borderId="0" xfId="0" applyFont="1" applyProtection="1">
      <protection locked="0"/>
    </xf>
    <xf numFmtId="0" fontId="33" fillId="0" borderId="29" xfId="0" applyFont="1" applyBorder="1" applyProtection="1">
      <protection locked="0"/>
    </xf>
    <xf numFmtId="0" fontId="37" fillId="0" borderId="0" xfId="0" applyFont="1" applyProtection="1">
      <protection locked="0"/>
    </xf>
    <xf numFmtId="0" fontId="22" fillId="0" borderId="0" xfId="0" applyFont="1" applyProtection="1">
      <protection locked="0"/>
    </xf>
    <xf numFmtId="0" fontId="40" fillId="0" borderId="10" xfId="0" applyFont="1" applyBorder="1" applyAlignment="1" applyProtection="1">
      <alignment horizontal="left"/>
      <protection locked="0"/>
    </xf>
    <xf numFmtId="44" fontId="40" fillId="0" borderId="16" xfId="2" applyFont="1" applyFill="1" applyBorder="1" applyProtection="1">
      <protection locked="0"/>
    </xf>
    <xf numFmtId="0" fontId="41" fillId="0" borderId="0" xfId="0" applyFont="1" applyAlignment="1" applyProtection="1">
      <alignment horizontal="center"/>
      <protection locked="0"/>
    </xf>
    <xf numFmtId="0" fontId="42" fillId="0" borderId="0" xfId="1" applyFont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8" fillId="0" borderId="13" xfId="0" applyFont="1" applyBorder="1" applyAlignment="1" applyProtection="1">
      <alignment horizontal="center"/>
      <protection locked="0"/>
    </xf>
    <xf numFmtId="0" fontId="26" fillId="0" borderId="26" xfId="0" applyFont="1" applyBorder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165" fontId="18" fillId="3" borderId="2" xfId="0" applyNumberFormat="1" applyFont="1" applyFill="1" applyBorder="1" applyAlignment="1" applyProtection="1">
      <alignment horizontal="left"/>
      <protection locked="0"/>
    </xf>
    <xf numFmtId="0" fontId="11" fillId="3" borderId="7" xfId="0" applyFont="1" applyFill="1" applyBorder="1" applyProtection="1">
      <protection locked="0"/>
    </xf>
    <xf numFmtId="0" fontId="8" fillId="3" borderId="7" xfId="0" applyFont="1" applyFill="1" applyBorder="1" applyProtection="1">
      <protection locked="0"/>
    </xf>
    <xf numFmtId="0" fontId="8" fillId="0" borderId="30" xfId="0" applyFont="1" applyBorder="1" applyAlignment="1" applyProtection="1">
      <alignment horizontal="left"/>
      <protection locked="0"/>
    </xf>
    <xf numFmtId="0" fontId="0" fillId="0" borderId="24" xfId="0" applyBorder="1" applyProtection="1">
      <protection locked="0"/>
    </xf>
    <xf numFmtId="0" fontId="0" fillId="0" borderId="24" xfId="0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left"/>
      <protection locked="0"/>
    </xf>
    <xf numFmtId="0" fontId="42" fillId="0" borderId="0" xfId="1" applyFont="1" applyAlignment="1" applyProtection="1">
      <alignment horizontal="left"/>
      <protection locked="0"/>
    </xf>
    <xf numFmtId="0" fontId="38" fillId="0" borderId="0" xfId="0" applyFont="1" applyProtection="1">
      <protection locked="0"/>
    </xf>
    <xf numFmtId="0" fontId="15" fillId="2" borderId="2" xfId="0" applyFont="1" applyFill="1" applyBorder="1" applyAlignment="1" applyProtection="1">
      <alignment horizontal="center"/>
      <protection locked="0"/>
    </xf>
    <xf numFmtId="0" fontId="17" fillId="0" borderId="2" xfId="0" applyFont="1" applyBorder="1" applyProtection="1">
      <protection locked="0"/>
    </xf>
    <xf numFmtId="0" fontId="43" fillId="0" borderId="4" xfId="0" applyFont="1" applyBorder="1" applyAlignment="1" applyProtection="1">
      <alignment horizontal="center" vertical="center"/>
      <protection locked="0"/>
    </xf>
    <xf numFmtId="0" fontId="6" fillId="0" borderId="7" xfId="0" applyFont="1" applyBorder="1" applyAlignment="1" applyProtection="1">
      <alignment vertical="center"/>
      <protection locked="0"/>
    </xf>
    <xf numFmtId="0" fontId="15" fillId="0" borderId="4" xfId="0" applyFont="1" applyBorder="1" applyProtection="1">
      <protection locked="0"/>
    </xf>
    <xf numFmtId="0" fontId="15" fillId="0" borderId="25" xfId="0" applyFont="1" applyBorder="1" applyProtection="1">
      <protection locked="0"/>
    </xf>
    <xf numFmtId="0" fontId="15" fillId="0" borderId="3" xfId="0" applyFont="1" applyBorder="1" applyProtection="1">
      <protection locked="0"/>
    </xf>
    <xf numFmtId="0" fontId="44" fillId="2" borderId="2" xfId="0" applyFont="1" applyFill="1" applyBorder="1" applyProtection="1">
      <protection locked="0"/>
    </xf>
    <xf numFmtId="0" fontId="45" fillId="4" borderId="7" xfId="0" applyFont="1" applyFill="1" applyBorder="1" applyProtection="1">
      <protection locked="0"/>
    </xf>
    <xf numFmtId="0" fontId="31" fillId="4" borderId="7" xfId="0" applyFont="1" applyFill="1" applyBorder="1" applyProtection="1">
      <protection locked="0"/>
    </xf>
    <xf numFmtId="0" fontId="46" fillId="0" borderId="0" xfId="0" applyFont="1" applyProtection="1">
      <protection locked="0"/>
    </xf>
    <xf numFmtId="0" fontId="15" fillId="0" borderId="17" xfId="0" applyFont="1" applyBorder="1" applyProtection="1">
      <protection locked="0"/>
    </xf>
    <xf numFmtId="0" fontId="0" fillId="0" borderId="17" xfId="0" applyBorder="1" applyProtection="1">
      <protection locked="0"/>
    </xf>
    <xf numFmtId="0" fontId="19" fillId="0" borderId="0" xfId="0" applyFont="1" applyProtection="1"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23" fillId="0" borderId="17" xfId="0" applyFont="1" applyBorder="1" applyAlignment="1" applyProtection="1">
      <alignment horizontal="left"/>
      <protection locked="0"/>
    </xf>
    <xf numFmtId="0" fontId="23" fillId="0" borderId="17" xfId="0" applyFont="1" applyBorder="1" applyProtection="1">
      <protection locked="0"/>
    </xf>
    <xf numFmtId="0" fontId="22" fillId="0" borderId="17" xfId="0" applyFont="1" applyBorder="1" applyProtection="1">
      <protection locked="0"/>
    </xf>
    <xf numFmtId="0" fontId="22" fillId="0" borderId="0" xfId="0" applyFont="1" applyAlignment="1" applyProtection="1">
      <alignment horizontal="left"/>
      <protection locked="0"/>
    </xf>
    <xf numFmtId="0" fontId="47" fillId="0" borderId="0" xfId="0" applyFont="1" applyProtection="1">
      <protection locked="0"/>
    </xf>
    <xf numFmtId="0" fontId="15" fillId="2" borderId="24" xfId="0" applyFont="1" applyFill="1" applyBorder="1" applyProtection="1">
      <protection locked="0"/>
    </xf>
    <xf numFmtId="0" fontId="15" fillId="2" borderId="4" xfId="0" applyFont="1" applyFill="1" applyBorder="1" applyProtection="1">
      <protection locked="0"/>
    </xf>
    <xf numFmtId="0" fontId="23" fillId="0" borderId="0" xfId="0" applyFont="1" applyProtection="1">
      <protection locked="0"/>
    </xf>
    <xf numFmtId="0" fontId="51" fillId="0" borderId="0" xfId="0" applyFont="1" applyAlignment="1" applyProtection="1">
      <alignment horizontal="left"/>
      <protection locked="0"/>
    </xf>
    <xf numFmtId="0" fontId="51" fillId="0" borderId="0" xfId="0" applyFont="1" applyProtection="1">
      <protection locked="0"/>
    </xf>
    <xf numFmtId="0" fontId="51" fillId="0" borderId="0" xfId="0" applyFont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left" vertical="center"/>
      <protection locked="0"/>
    </xf>
    <xf numFmtId="0" fontId="15" fillId="0" borderId="19" xfId="0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4" borderId="0" xfId="0" applyFont="1" applyFill="1" applyProtection="1"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2" fillId="2" borderId="9" xfId="0" applyFont="1" applyFill="1" applyBorder="1" applyAlignment="1" applyProtection="1">
      <alignment horizontal="center"/>
      <protection locked="0"/>
    </xf>
    <xf numFmtId="0" fontId="12" fillId="2" borderId="11" xfId="0" applyFont="1" applyFill="1" applyBorder="1" applyAlignment="1" applyProtection="1">
      <alignment horizontal="center"/>
      <protection locked="0"/>
    </xf>
    <xf numFmtId="0" fontId="12" fillId="2" borderId="34" xfId="0" applyFont="1" applyFill="1" applyBorder="1" applyAlignment="1" applyProtection="1">
      <alignment horizontal="center"/>
      <protection locked="0"/>
    </xf>
    <xf numFmtId="0" fontId="10" fillId="4" borderId="0" xfId="0" applyFont="1" applyFill="1" applyAlignment="1" applyProtection="1">
      <alignment horizontal="left"/>
      <protection locked="0"/>
    </xf>
    <xf numFmtId="0" fontId="15" fillId="4" borderId="0" xfId="0" applyFont="1" applyFill="1" applyProtection="1">
      <protection locked="0"/>
    </xf>
    <xf numFmtId="0" fontId="20" fillId="0" borderId="0" xfId="0" applyFont="1" applyProtection="1">
      <protection locked="0"/>
    </xf>
    <xf numFmtId="0" fontId="20" fillId="0" borderId="0" xfId="0" applyFont="1" applyAlignment="1" applyProtection="1">
      <alignment horizontal="center"/>
      <protection locked="0"/>
    </xf>
    <xf numFmtId="165" fontId="18" fillId="3" borderId="24" xfId="0" applyNumberFormat="1" applyFont="1" applyFill="1" applyBorder="1" applyAlignment="1" applyProtection="1">
      <alignment horizontal="left"/>
      <protection locked="0"/>
    </xf>
    <xf numFmtId="164" fontId="22" fillId="0" borderId="36" xfId="0" applyNumberFormat="1" applyFont="1" applyBorder="1" applyAlignment="1" applyProtection="1">
      <alignment horizontal="center"/>
      <protection locked="0"/>
    </xf>
    <xf numFmtId="0" fontId="12" fillId="2" borderId="36" xfId="0" applyFont="1" applyFill="1" applyBorder="1" applyAlignment="1" applyProtection="1">
      <alignment horizontal="center"/>
      <protection locked="0"/>
    </xf>
    <xf numFmtId="164" fontId="22" fillId="0" borderId="16" xfId="0" applyNumberFormat="1" applyFont="1" applyBorder="1" applyAlignment="1" applyProtection="1">
      <alignment horizontal="center"/>
      <protection locked="0"/>
    </xf>
    <xf numFmtId="0" fontId="12" fillId="2" borderId="16" xfId="0" applyFont="1" applyFill="1" applyBorder="1" applyAlignment="1" applyProtection="1">
      <alignment horizontal="center"/>
      <protection locked="0"/>
    </xf>
    <xf numFmtId="164" fontId="15" fillId="0" borderId="32" xfId="0" applyNumberFormat="1" applyFont="1" applyBorder="1" applyAlignment="1" applyProtection="1">
      <alignment horizontal="center"/>
      <protection locked="0"/>
    </xf>
    <xf numFmtId="0" fontId="12" fillId="2" borderId="37" xfId="0" applyFont="1" applyFill="1" applyBorder="1" applyAlignment="1" applyProtection="1">
      <alignment horizontal="center"/>
      <protection locked="0"/>
    </xf>
    <xf numFmtId="164" fontId="15" fillId="0" borderId="35" xfId="0" applyNumberFormat="1" applyFont="1" applyBorder="1" applyAlignment="1" applyProtection="1">
      <alignment horizontal="center"/>
      <protection locked="0"/>
    </xf>
    <xf numFmtId="0" fontId="12" fillId="2" borderId="24" xfId="0" applyFont="1" applyFill="1" applyBorder="1" applyAlignment="1" applyProtection="1">
      <alignment horizontal="center"/>
      <protection locked="0"/>
    </xf>
    <xf numFmtId="164" fontId="22" fillId="0" borderId="39" xfId="0" applyNumberFormat="1" applyFont="1" applyBorder="1" applyAlignment="1" applyProtection="1">
      <alignment horizontal="center"/>
      <protection locked="0"/>
    </xf>
    <xf numFmtId="164" fontId="22" fillId="0" borderId="37" xfId="0" applyNumberFormat="1" applyFont="1" applyBorder="1" applyAlignment="1" applyProtection="1">
      <alignment horizontal="center"/>
      <protection locked="0"/>
    </xf>
    <xf numFmtId="164" fontId="22" fillId="0" borderId="15" xfId="0" applyNumberFormat="1" applyFont="1" applyBorder="1" applyAlignment="1" applyProtection="1">
      <alignment horizontal="center"/>
      <protection locked="0"/>
    </xf>
    <xf numFmtId="164" fontId="15" fillId="0" borderId="37" xfId="0" applyNumberFormat="1" applyFont="1" applyBorder="1" applyAlignment="1" applyProtection="1">
      <alignment horizontal="center"/>
      <protection locked="0"/>
    </xf>
    <xf numFmtId="164" fontId="22" fillId="0" borderId="35" xfId="0" applyNumberFormat="1" applyFont="1" applyBorder="1" applyAlignment="1" applyProtection="1">
      <alignment horizontal="center"/>
      <protection locked="0"/>
    </xf>
    <xf numFmtId="0" fontId="40" fillId="0" borderId="16" xfId="0" applyFont="1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2" fillId="2" borderId="32" xfId="0" applyFont="1" applyFill="1" applyBorder="1" applyAlignment="1" applyProtection="1">
      <alignment horizontal="center"/>
      <protection locked="0"/>
    </xf>
    <xf numFmtId="0" fontId="15" fillId="0" borderId="37" xfId="0" applyFont="1" applyBorder="1" applyAlignment="1" applyProtection="1">
      <alignment horizontal="center"/>
      <protection locked="0"/>
    </xf>
    <xf numFmtId="0" fontId="30" fillId="0" borderId="0" xfId="0" applyFont="1" applyAlignment="1" applyProtection="1">
      <alignment horizontal="left"/>
      <protection locked="0"/>
    </xf>
    <xf numFmtId="0" fontId="15" fillId="0" borderId="0" xfId="0" applyFont="1" applyAlignment="1" applyProtection="1">
      <alignment horizontal="left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1" xfId="0" applyFont="1" applyBorder="1" applyAlignment="1" applyProtection="1">
      <alignment horizontal="center"/>
      <protection locked="0"/>
    </xf>
    <xf numFmtId="0" fontId="12" fillId="2" borderId="15" xfId="0" applyFont="1" applyFill="1" applyBorder="1" applyAlignment="1" applyProtection="1">
      <alignment horizontal="center"/>
      <protection locked="0"/>
    </xf>
    <xf numFmtId="0" fontId="15" fillId="0" borderId="2" xfId="0" applyFont="1" applyBorder="1" applyAlignment="1" applyProtection="1">
      <alignment vertical="center"/>
      <protection locked="0"/>
    </xf>
    <xf numFmtId="0" fontId="15" fillId="0" borderId="24" xfId="0" applyFont="1" applyBorder="1" applyAlignment="1" applyProtection="1">
      <alignment vertical="center"/>
      <protection locked="0"/>
    </xf>
    <xf numFmtId="0" fontId="31" fillId="4" borderId="2" xfId="0" applyFont="1" applyFill="1" applyBorder="1" applyAlignment="1" applyProtection="1">
      <alignment vertical="center"/>
      <protection locked="0"/>
    </xf>
    <xf numFmtId="0" fontId="17" fillId="0" borderId="1" xfId="0" applyFont="1" applyBorder="1" applyAlignment="1" applyProtection="1">
      <alignment vertical="center"/>
      <protection locked="0"/>
    </xf>
    <xf numFmtId="0" fontId="38" fillId="0" borderId="2" xfId="0" applyFont="1" applyBorder="1" applyAlignment="1" applyProtection="1">
      <alignment vertical="center"/>
      <protection locked="0"/>
    </xf>
    <xf numFmtId="0" fontId="38" fillId="0" borderId="24" xfId="0" applyFont="1" applyBorder="1" applyAlignment="1" applyProtection="1">
      <alignment vertical="center"/>
      <protection locked="0"/>
    </xf>
    <xf numFmtId="0" fontId="12" fillId="2" borderId="22" xfId="0" applyFont="1" applyFill="1" applyBorder="1" applyAlignment="1" applyProtection="1">
      <alignment horizontal="center"/>
      <protection locked="0"/>
    </xf>
    <xf numFmtId="44" fontId="0" fillId="0" borderId="0" xfId="0" applyNumberFormat="1" applyProtection="1">
      <protection locked="0"/>
    </xf>
    <xf numFmtId="44" fontId="6" fillId="0" borderId="0" xfId="0" applyNumberFormat="1" applyFont="1" applyProtection="1">
      <protection locked="0"/>
    </xf>
    <xf numFmtId="44" fontId="5" fillId="0" borderId="0" xfId="0" applyNumberFormat="1" applyFont="1" applyProtection="1">
      <protection locked="0"/>
    </xf>
    <xf numFmtId="0" fontId="12" fillId="2" borderId="1" xfId="0" applyFont="1" applyFill="1" applyBorder="1" applyAlignment="1" applyProtection="1">
      <alignment horizontal="center"/>
      <protection locked="0"/>
    </xf>
    <xf numFmtId="0" fontId="15" fillId="2" borderId="21" xfId="0" applyFont="1" applyFill="1" applyBorder="1" applyProtection="1">
      <protection locked="0"/>
    </xf>
    <xf numFmtId="0" fontId="15" fillId="2" borderId="25" xfId="0" applyFont="1" applyFill="1" applyBorder="1" applyProtection="1">
      <protection locked="0"/>
    </xf>
    <xf numFmtId="0" fontId="15" fillId="0" borderId="42" xfId="0" applyFont="1" applyBorder="1" applyProtection="1">
      <protection locked="0"/>
    </xf>
    <xf numFmtId="0" fontId="43" fillId="0" borderId="3" xfId="0" applyFont="1" applyBorder="1" applyAlignment="1" applyProtection="1">
      <alignment horizontal="center" vertical="center"/>
      <protection locked="0"/>
    </xf>
    <xf numFmtId="0" fontId="17" fillId="0" borderId="3" xfId="0" applyFont="1" applyBorder="1" applyProtection="1">
      <protection locked="0"/>
    </xf>
    <xf numFmtId="0" fontId="15" fillId="2" borderId="3" xfId="0" applyFont="1" applyFill="1" applyBorder="1" applyAlignment="1" applyProtection="1">
      <alignment horizontal="center"/>
      <protection locked="0"/>
    </xf>
    <xf numFmtId="0" fontId="44" fillId="2" borderId="3" xfId="0" applyFont="1" applyFill="1" applyBorder="1" applyProtection="1">
      <protection locked="0"/>
    </xf>
    <xf numFmtId="0" fontId="15" fillId="3" borderId="14" xfId="0" applyFont="1" applyFill="1" applyBorder="1" applyProtection="1">
      <protection locked="0"/>
    </xf>
    <xf numFmtId="0" fontId="0" fillId="3" borderId="14" xfId="0" applyFill="1" applyBorder="1" applyProtection="1">
      <protection locked="0"/>
    </xf>
    <xf numFmtId="0" fontId="12" fillId="3" borderId="31" xfId="0" applyFont="1" applyFill="1" applyBorder="1" applyAlignment="1" applyProtection="1">
      <alignment horizontal="center"/>
      <protection locked="0"/>
    </xf>
    <xf numFmtId="4" fontId="15" fillId="3" borderId="15" xfId="0" applyNumberFormat="1" applyFont="1" applyFill="1" applyBorder="1" applyAlignment="1" applyProtection="1">
      <alignment horizontal="center"/>
      <protection locked="0"/>
    </xf>
    <xf numFmtId="0" fontId="39" fillId="0" borderId="0" xfId="0" applyFont="1" applyAlignment="1" applyProtection="1">
      <alignment horizontal="right"/>
      <protection locked="0"/>
    </xf>
    <xf numFmtId="0" fontId="54" fillId="0" borderId="22" xfId="0" applyFont="1" applyBorder="1" applyAlignment="1" applyProtection="1">
      <alignment horizontal="center" vertical="center" wrapText="1"/>
      <protection locked="0"/>
    </xf>
    <xf numFmtId="0" fontId="55" fillId="0" borderId="0" xfId="0" applyFont="1" applyAlignment="1" applyProtection="1">
      <alignment horizontal="left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1" fillId="2" borderId="7" xfId="0" applyFont="1" applyFill="1" applyBorder="1" applyAlignment="1" applyProtection="1">
      <alignment vertical="center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5" fillId="0" borderId="0" xfId="0" applyFont="1" applyAlignment="1" applyProtection="1">
      <alignment horizontal="left" vertical="top"/>
      <protection locked="0"/>
    </xf>
    <xf numFmtId="0" fontId="10" fillId="2" borderId="1" xfId="0" applyFont="1" applyFill="1" applyBorder="1" applyAlignment="1" applyProtection="1">
      <alignment horizontal="center" vertical="center"/>
      <protection locked="0"/>
    </xf>
    <xf numFmtId="0" fontId="11" fillId="2" borderId="1" xfId="0" applyFont="1" applyFill="1" applyBorder="1" applyAlignment="1" applyProtection="1">
      <alignment horizontal="center" vertical="center"/>
      <protection locked="0"/>
    </xf>
    <xf numFmtId="0" fontId="15" fillId="2" borderId="1" xfId="0" applyFont="1" applyFill="1" applyBorder="1" applyAlignment="1" applyProtection="1">
      <alignment vertical="center"/>
      <protection locked="0"/>
    </xf>
    <xf numFmtId="0" fontId="15" fillId="0" borderId="0" xfId="0" applyFont="1" applyAlignment="1" applyProtection="1">
      <alignment horizontal="center"/>
      <protection locked="0"/>
    </xf>
    <xf numFmtId="0" fontId="15" fillId="0" borderId="23" xfId="0" applyFont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10" fillId="2" borderId="2" xfId="0" applyFont="1" applyFill="1" applyBorder="1" applyAlignment="1" applyProtection="1">
      <alignment horizontal="center"/>
      <protection locked="0"/>
    </xf>
    <xf numFmtId="0" fontId="10" fillId="2" borderId="3" xfId="0" applyFont="1" applyFill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43" fillId="0" borderId="0" xfId="0" applyFont="1" applyAlignment="1" applyProtection="1">
      <alignment horizontal="center" vertical="center"/>
      <protection locked="0"/>
    </xf>
    <xf numFmtId="44" fontId="13" fillId="0" borderId="0" xfId="0" applyNumberFormat="1" applyFont="1" applyProtection="1">
      <protection locked="0"/>
    </xf>
    <xf numFmtId="0" fontId="10" fillId="2" borderId="2" xfId="0" applyFont="1" applyFill="1" applyBorder="1" applyAlignment="1" applyProtection="1">
      <alignment horizontal="left" vertical="center"/>
      <protection locked="0"/>
    </xf>
    <xf numFmtId="0" fontId="10" fillId="2" borderId="7" xfId="0" applyFont="1" applyFill="1" applyBorder="1" applyAlignment="1" applyProtection="1">
      <alignment horizontal="left" vertical="center"/>
      <protection locked="0"/>
    </xf>
    <xf numFmtId="166" fontId="11" fillId="2" borderId="7" xfId="0" applyNumberFormat="1" applyFont="1" applyFill="1" applyBorder="1" applyAlignment="1" applyProtection="1">
      <alignment horizontal="center" vertical="center" wrapText="1"/>
      <protection locked="0"/>
    </xf>
    <xf numFmtId="166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" xfId="0" applyFont="1" applyFill="1" applyBorder="1" applyAlignment="1" applyProtection="1">
      <alignment horizontal="center" vertical="center"/>
      <protection locked="0"/>
    </xf>
    <xf numFmtId="0" fontId="10" fillId="2" borderId="7" xfId="0" applyFont="1" applyFill="1" applyBorder="1" applyAlignment="1" applyProtection="1">
      <alignment horizontal="center" vertical="center"/>
      <protection locked="0"/>
    </xf>
    <xf numFmtId="0" fontId="10" fillId="2" borderId="3" xfId="0" applyFont="1" applyFill="1" applyBorder="1" applyAlignment="1" applyProtection="1">
      <alignment horizontal="center" vertical="center"/>
      <protection locked="0"/>
    </xf>
    <xf numFmtId="166" fontId="10" fillId="2" borderId="2" xfId="0" applyNumberFormat="1" applyFont="1" applyFill="1" applyBorder="1" applyAlignment="1" applyProtection="1">
      <alignment horizontal="center" vertical="center"/>
      <protection locked="0"/>
    </xf>
    <xf numFmtId="166" fontId="10" fillId="2" borderId="7" xfId="0" applyNumberFormat="1" applyFont="1" applyFill="1" applyBorder="1" applyAlignment="1" applyProtection="1">
      <alignment horizontal="center" vertical="center"/>
      <protection locked="0"/>
    </xf>
    <xf numFmtId="166" fontId="10" fillId="2" borderId="3" xfId="0" applyNumberFormat="1" applyFont="1" applyFill="1" applyBorder="1" applyAlignment="1" applyProtection="1">
      <alignment horizontal="center" vertical="center"/>
      <protection locked="0"/>
    </xf>
    <xf numFmtId="14" fontId="10" fillId="2" borderId="2" xfId="0" applyNumberFormat="1" applyFont="1" applyFill="1" applyBorder="1" applyAlignment="1" applyProtection="1">
      <alignment horizontal="center" vertical="center"/>
      <protection locked="0"/>
    </xf>
    <xf numFmtId="14" fontId="10" fillId="2" borderId="7" xfId="0" applyNumberFormat="1" applyFont="1" applyFill="1" applyBorder="1" applyAlignment="1" applyProtection="1">
      <alignment horizontal="center" vertical="center"/>
      <protection locked="0"/>
    </xf>
    <xf numFmtId="14" fontId="10" fillId="2" borderId="3" xfId="0" applyNumberFormat="1" applyFont="1" applyFill="1" applyBorder="1" applyAlignment="1" applyProtection="1">
      <alignment horizontal="center" vertical="center"/>
      <protection locked="0"/>
    </xf>
    <xf numFmtId="0" fontId="10" fillId="2" borderId="3" xfId="0" applyFont="1" applyFill="1" applyBorder="1" applyAlignment="1" applyProtection="1">
      <alignment horizontal="left" vertical="center"/>
      <protection locked="0"/>
    </xf>
    <xf numFmtId="0" fontId="13" fillId="2" borderId="33" xfId="0" applyFont="1" applyFill="1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/>
      <protection locked="0"/>
    </xf>
    <xf numFmtId="0" fontId="15" fillId="0" borderId="0" xfId="0" applyFont="1" applyAlignment="1" applyProtection="1">
      <alignment horizontal="center"/>
      <protection locked="0"/>
    </xf>
    <xf numFmtId="0" fontId="15" fillId="0" borderId="23" xfId="0" applyFont="1" applyBorder="1" applyAlignment="1" applyProtection="1">
      <alignment horizontal="center"/>
      <protection locked="0"/>
    </xf>
    <xf numFmtId="44" fontId="21" fillId="0" borderId="0" xfId="0" applyNumberFormat="1" applyFont="1" applyAlignment="1" applyProtection="1">
      <alignment horizontal="center"/>
      <protection locked="0"/>
    </xf>
    <xf numFmtId="44" fontId="16" fillId="0" borderId="18" xfId="0" applyNumberFormat="1" applyFont="1" applyBorder="1" applyAlignment="1" applyProtection="1">
      <alignment horizontal="center" vertical="center"/>
      <protection locked="0"/>
    </xf>
    <xf numFmtId="44" fontId="16" fillId="0" borderId="19" xfId="0" applyNumberFormat="1" applyFont="1" applyBorder="1" applyAlignment="1" applyProtection="1">
      <alignment horizontal="center" vertical="center"/>
      <protection locked="0"/>
    </xf>
    <xf numFmtId="0" fontId="12" fillId="2" borderId="2" xfId="0" applyFont="1" applyFill="1" applyBorder="1" applyAlignment="1" applyProtection="1">
      <alignment horizontal="center"/>
      <protection locked="0"/>
    </xf>
    <xf numFmtId="0" fontId="12" fillId="2" borderId="7" xfId="0" applyFont="1" applyFill="1" applyBorder="1" applyAlignment="1" applyProtection="1">
      <alignment horizontal="center"/>
      <protection locked="0"/>
    </xf>
    <xf numFmtId="0" fontId="12" fillId="2" borderId="3" xfId="0" applyFont="1" applyFill="1" applyBorder="1" applyAlignment="1" applyProtection="1">
      <alignment horizontal="center"/>
      <protection locked="0"/>
    </xf>
    <xf numFmtId="167" fontId="10" fillId="2" borderId="2" xfId="0" applyNumberFormat="1" applyFont="1" applyFill="1" applyBorder="1" applyAlignment="1" applyProtection="1">
      <alignment horizontal="center"/>
      <protection locked="0"/>
    </xf>
    <xf numFmtId="167" fontId="10" fillId="2" borderId="7" xfId="0" applyNumberFormat="1" applyFont="1" applyFill="1" applyBorder="1" applyAlignment="1" applyProtection="1">
      <alignment horizontal="center"/>
      <protection locked="0"/>
    </xf>
    <xf numFmtId="167" fontId="10" fillId="2" borderId="3" xfId="0" applyNumberFormat="1" applyFont="1" applyFill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50" fillId="0" borderId="0" xfId="0" applyFont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31" fillId="0" borderId="22" xfId="0" applyFont="1" applyBorder="1" applyAlignment="1" applyProtection="1">
      <alignment horizontal="right"/>
      <protection locked="0"/>
    </xf>
    <xf numFmtId="0" fontId="31" fillId="0" borderId="0" xfId="0" applyFont="1" applyAlignment="1" applyProtection="1">
      <alignment horizontal="right"/>
      <protection locked="0"/>
    </xf>
    <xf numFmtId="0" fontId="11" fillId="3" borderId="2" xfId="0" applyFont="1" applyFill="1" applyBorder="1" applyAlignment="1" applyProtection="1">
      <alignment horizontal="center"/>
      <protection locked="0"/>
    </xf>
    <xf numFmtId="0" fontId="11" fillId="3" borderId="7" xfId="0" applyFont="1" applyFill="1" applyBorder="1" applyAlignment="1" applyProtection="1">
      <alignment horizontal="center"/>
      <protection locked="0"/>
    </xf>
    <xf numFmtId="0" fontId="11" fillId="3" borderId="3" xfId="0" applyFont="1" applyFill="1" applyBorder="1" applyAlignment="1" applyProtection="1">
      <alignment horizontal="center"/>
      <protection locked="0"/>
    </xf>
    <xf numFmtId="44" fontId="11" fillId="3" borderId="7" xfId="2" applyFont="1" applyFill="1" applyBorder="1" applyAlignment="1" applyProtection="1">
      <alignment horizontal="center"/>
      <protection locked="0"/>
    </xf>
    <xf numFmtId="44" fontId="11" fillId="3" borderId="3" xfId="2" applyFont="1" applyFill="1" applyBorder="1" applyAlignment="1" applyProtection="1">
      <alignment horizontal="center"/>
      <protection locked="0"/>
    </xf>
    <xf numFmtId="44" fontId="11" fillId="3" borderId="4" xfId="2" applyFont="1" applyFill="1" applyBorder="1" applyAlignment="1" applyProtection="1">
      <alignment horizontal="center"/>
      <protection locked="0"/>
    </xf>
    <xf numFmtId="0" fontId="11" fillId="3" borderId="4" xfId="0" applyFont="1" applyFill="1" applyBorder="1" applyAlignment="1" applyProtection="1">
      <alignment horizontal="right"/>
      <protection locked="0"/>
    </xf>
    <xf numFmtId="0" fontId="10" fillId="2" borderId="2" xfId="0" applyFont="1" applyFill="1" applyBorder="1" applyAlignment="1" applyProtection="1">
      <alignment horizontal="center"/>
      <protection locked="0"/>
    </xf>
    <xf numFmtId="0" fontId="10" fillId="2" borderId="3" xfId="0" applyFont="1" applyFill="1" applyBorder="1" applyAlignment="1" applyProtection="1">
      <alignment horizontal="center"/>
      <protection locked="0"/>
    </xf>
    <xf numFmtId="0" fontId="53" fillId="3" borderId="2" xfId="0" applyFont="1" applyFill="1" applyBorder="1" applyAlignment="1" applyProtection="1">
      <alignment horizontal="center" vertical="center"/>
      <protection locked="0"/>
    </xf>
    <xf numFmtId="0" fontId="53" fillId="3" borderId="7" xfId="0" applyFont="1" applyFill="1" applyBorder="1" applyAlignment="1" applyProtection="1">
      <alignment horizontal="center" vertical="center"/>
      <protection locked="0"/>
    </xf>
    <xf numFmtId="0" fontId="53" fillId="3" borderId="3" xfId="0" applyFont="1" applyFill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/>
      <protection locked="0"/>
    </xf>
    <xf numFmtId="0" fontId="7" fillId="2" borderId="2" xfId="1" applyFill="1" applyBorder="1" applyAlignment="1" applyProtection="1">
      <alignment horizontal="center" vertical="center"/>
      <protection locked="0"/>
    </xf>
    <xf numFmtId="0" fontId="10" fillId="2" borderId="7" xfId="0" applyFont="1" applyFill="1" applyBorder="1" applyAlignment="1" applyProtection="1">
      <alignment horizont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1" fillId="0" borderId="23" xfId="0" applyFont="1" applyBorder="1" applyAlignment="1" applyProtection="1">
      <alignment horizontal="center"/>
      <protection locked="0"/>
    </xf>
    <xf numFmtId="0" fontId="48" fillId="0" borderId="7" xfId="0" applyFont="1" applyBorder="1" applyAlignment="1" applyProtection="1">
      <alignment horizontal="center"/>
      <protection locked="0"/>
    </xf>
    <xf numFmtId="0" fontId="48" fillId="0" borderId="3" xfId="0" applyFont="1" applyBorder="1" applyAlignment="1" applyProtection="1">
      <alignment horizontal="center"/>
      <protection locked="0"/>
    </xf>
    <xf numFmtId="0" fontId="39" fillId="0" borderId="0" xfId="0" applyFont="1" applyAlignment="1" applyProtection="1">
      <alignment horizontal="center"/>
      <protection locked="0"/>
    </xf>
    <xf numFmtId="0" fontId="43" fillId="0" borderId="0" xfId="0" applyFont="1" applyAlignment="1" applyProtection="1">
      <alignment horizontal="center" vertical="center"/>
      <protection locked="0"/>
    </xf>
    <xf numFmtId="0" fontId="10" fillId="2" borderId="2" xfId="0" applyFont="1" applyFill="1" applyBorder="1" applyAlignment="1" applyProtection="1">
      <alignment horizontal="left" vertical="top"/>
      <protection locked="0"/>
    </xf>
    <xf numFmtId="0" fontId="10" fillId="2" borderId="7" xfId="0" applyFont="1" applyFill="1" applyBorder="1" applyAlignment="1" applyProtection="1">
      <alignment horizontal="left" vertical="top"/>
      <protection locked="0"/>
    </xf>
    <xf numFmtId="0" fontId="10" fillId="2" borderId="3" xfId="0" applyFont="1" applyFill="1" applyBorder="1" applyAlignment="1" applyProtection="1">
      <alignment horizontal="left" vertical="top"/>
      <protection locked="0"/>
    </xf>
    <xf numFmtId="44" fontId="24" fillId="4" borderId="0" xfId="0" applyNumberFormat="1" applyFont="1" applyFill="1" applyProtection="1"/>
    <xf numFmtId="0" fontId="5" fillId="4" borderId="0" xfId="0" applyFont="1" applyFill="1" applyProtection="1"/>
    <xf numFmtId="0" fontId="25" fillId="4" borderId="0" xfId="0" applyFont="1" applyFill="1" applyProtection="1"/>
    <xf numFmtId="0" fontId="26" fillId="4" borderId="0" xfId="0" applyFont="1" applyFill="1" applyProtection="1"/>
    <xf numFmtId="0" fontId="9" fillId="4" borderId="0" xfId="0" applyFont="1" applyFill="1" applyProtection="1"/>
    <xf numFmtId="44" fontId="27" fillId="4" borderId="0" xfId="0" applyNumberFormat="1" applyFont="1" applyFill="1" applyProtection="1"/>
    <xf numFmtId="44" fontId="28" fillId="4" borderId="0" xfId="0" applyNumberFormat="1" applyFont="1" applyFill="1" applyProtection="1"/>
    <xf numFmtId="0" fontId="20" fillId="4" borderId="0" xfId="0" applyFont="1" applyFill="1" applyProtection="1"/>
    <xf numFmtId="44" fontId="29" fillId="4" borderId="0" xfId="0" applyNumberFormat="1" applyFont="1" applyFill="1" applyProtection="1"/>
    <xf numFmtId="0" fontId="30" fillId="4" borderId="0" xfId="0" applyFont="1" applyFill="1" applyAlignment="1" applyProtection="1">
      <alignment horizontal="right"/>
    </xf>
    <xf numFmtId="44" fontId="15" fillId="4" borderId="16" xfId="2" applyFont="1" applyFill="1" applyBorder="1" applyProtection="1"/>
    <xf numFmtId="44" fontId="15" fillId="4" borderId="16" xfId="2" applyFont="1" applyFill="1" applyBorder="1" applyProtection="1">
      <protection locked="0"/>
    </xf>
    <xf numFmtId="44" fontId="15" fillId="4" borderId="32" xfId="2" applyFont="1" applyFill="1" applyBorder="1" applyProtection="1">
      <protection locked="0"/>
    </xf>
    <xf numFmtId="44" fontId="15" fillId="4" borderId="37" xfId="2" applyFont="1" applyFill="1" applyBorder="1" applyProtection="1">
      <protection locked="0"/>
    </xf>
    <xf numFmtId="0" fontId="15" fillId="0" borderId="36" xfId="0" applyFont="1" applyBorder="1" applyAlignment="1" applyProtection="1">
      <alignment horizontal="center"/>
    </xf>
    <xf numFmtId="0" fontId="15" fillId="0" borderId="16" xfId="0" applyFont="1" applyBorder="1" applyAlignment="1" applyProtection="1">
      <alignment horizontal="center"/>
    </xf>
    <xf numFmtId="0" fontId="15" fillId="0" borderId="32" xfId="0" applyFont="1" applyBorder="1" applyAlignment="1" applyProtection="1">
      <alignment horizontal="center"/>
    </xf>
    <xf numFmtId="0" fontId="15" fillId="0" borderId="37" xfId="0" applyFont="1" applyBorder="1" applyAlignment="1" applyProtection="1">
      <alignment horizontal="center"/>
    </xf>
    <xf numFmtId="0" fontId="15" fillId="0" borderId="35" xfId="0" applyFont="1" applyBorder="1" applyAlignment="1" applyProtection="1">
      <alignment horizontal="center"/>
    </xf>
    <xf numFmtId="44" fontId="15" fillId="0" borderId="15" xfId="2" applyFont="1" applyBorder="1" applyProtection="1"/>
    <xf numFmtId="44" fontId="15" fillId="4" borderId="32" xfId="2" applyFont="1" applyFill="1" applyBorder="1" applyProtection="1"/>
    <xf numFmtId="44" fontId="15" fillId="4" borderId="37" xfId="2" applyFont="1" applyFill="1" applyBorder="1" applyProtection="1"/>
    <xf numFmtId="44" fontId="15" fillId="0" borderId="16" xfId="2" applyFont="1" applyBorder="1" applyProtection="1"/>
    <xf numFmtId="0" fontId="15" fillId="0" borderId="38" xfId="0" applyFont="1" applyBorder="1" applyAlignment="1" applyProtection="1">
      <alignment horizontal="center"/>
    </xf>
    <xf numFmtId="0" fontId="15" fillId="0" borderId="24" xfId="0" applyFont="1" applyBorder="1" applyProtection="1"/>
    <xf numFmtId="0" fontId="15" fillId="0" borderId="4" xfId="0" applyFont="1" applyBorder="1" applyProtection="1"/>
    <xf numFmtId="44" fontId="15" fillId="4" borderId="35" xfId="2" applyFont="1" applyFill="1" applyBorder="1" applyProtection="1"/>
    <xf numFmtId="0" fontId="12" fillId="2" borderId="35" xfId="0" applyFont="1" applyFill="1" applyBorder="1" applyAlignment="1" applyProtection="1">
      <alignment horizontal="center"/>
    </xf>
    <xf numFmtId="0" fontId="23" fillId="0" borderId="4" xfId="0" applyFont="1" applyBorder="1" applyAlignment="1" applyProtection="1">
      <alignment horizontal="left"/>
    </xf>
    <xf numFmtId="0" fontId="15" fillId="0" borderId="4" xfId="0" applyFont="1" applyBorder="1" applyAlignment="1" applyProtection="1">
      <alignment horizontal="left"/>
    </xf>
    <xf numFmtId="0" fontId="23" fillId="0" borderId="4" xfId="0" applyFont="1" applyBorder="1" applyProtection="1"/>
    <xf numFmtId="0" fontId="15" fillId="0" borderId="25" xfId="0" applyFont="1" applyBorder="1" applyAlignment="1" applyProtection="1">
      <alignment horizontal="center"/>
    </xf>
    <xf numFmtId="0" fontId="22" fillId="0" borderId="4" xfId="0" applyFont="1" applyBorder="1" applyAlignment="1" applyProtection="1">
      <alignment horizontal="left"/>
    </xf>
    <xf numFmtId="0" fontId="22" fillId="0" borderId="4" xfId="0" applyFont="1" applyBorder="1" applyProtection="1"/>
  </cellXfs>
  <cellStyles count="3">
    <cellStyle name="Lien hypertexte" xfId="1" builtinId="8"/>
    <cellStyle name="Monétaire" xfId="2" builtinId="4"/>
    <cellStyle name="Normal" xfId="0" builtinId="0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127</xdr:row>
      <xdr:rowOff>9525</xdr:rowOff>
    </xdr:from>
    <xdr:to>
      <xdr:col>4</xdr:col>
      <xdr:colOff>57150</xdr:colOff>
      <xdr:row>132</xdr:row>
      <xdr:rowOff>28575</xdr:rowOff>
    </xdr:to>
    <xdr:pic>
      <xdr:nvPicPr>
        <xdr:cNvPr id="1452" name="Image 6" descr="LOGO FINAL3.jpg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4825" y="44196000"/>
          <a:ext cx="8286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</xdr:colOff>
      <xdr:row>183</xdr:row>
      <xdr:rowOff>19050</xdr:rowOff>
    </xdr:from>
    <xdr:to>
      <xdr:col>16</xdr:col>
      <xdr:colOff>152400</xdr:colOff>
      <xdr:row>229</xdr:row>
      <xdr:rowOff>66675</xdr:rowOff>
    </xdr:to>
    <xdr:pic>
      <xdr:nvPicPr>
        <xdr:cNvPr id="13" name="Image 12" descr="note_3002_sygelic_saison_2021_2022-18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" y="33299400"/>
          <a:ext cx="6267449" cy="88106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240</xdr:row>
      <xdr:rowOff>85724</xdr:rowOff>
    </xdr:from>
    <xdr:to>
      <xdr:col>16</xdr:col>
      <xdr:colOff>66675</xdr:colOff>
      <xdr:row>288</xdr:row>
      <xdr:rowOff>47625</xdr:rowOff>
    </xdr:to>
    <xdr:pic>
      <xdr:nvPicPr>
        <xdr:cNvPr id="14" name="Image 13" descr="note_3002_sygelic_saison_2021_2022-19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" y="44224574"/>
          <a:ext cx="6181724" cy="910590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298</xdr:row>
      <xdr:rowOff>104775</xdr:rowOff>
    </xdr:from>
    <xdr:to>
      <xdr:col>17</xdr:col>
      <xdr:colOff>9525</xdr:colOff>
      <xdr:row>336</xdr:row>
      <xdr:rowOff>95251</xdr:rowOff>
    </xdr:to>
    <xdr:pic>
      <xdr:nvPicPr>
        <xdr:cNvPr id="15" name="Image 14" descr="note_3002_sygelic_saison_2021_2022-20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76350" y="55292625"/>
          <a:ext cx="5057775" cy="72294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355</xdr:row>
      <xdr:rowOff>19050</xdr:rowOff>
    </xdr:from>
    <xdr:to>
      <xdr:col>16</xdr:col>
      <xdr:colOff>38100</xdr:colOff>
      <xdr:row>399</xdr:row>
      <xdr:rowOff>123825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065400"/>
          <a:ext cx="6153150" cy="8477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413</xdr:row>
      <xdr:rowOff>142875</xdr:rowOff>
    </xdr:from>
    <xdr:to>
      <xdr:col>16</xdr:col>
      <xdr:colOff>85725</xdr:colOff>
      <xdr:row>458</xdr:row>
      <xdr:rowOff>47625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228700"/>
          <a:ext cx="6200775" cy="8477250"/>
        </a:xfrm>
        <a:prstGeom prst="rect">
          <a:avLst/>
        </a:prstGeom>
      </xdr:spPr>
    </xdr:pic>
    <xdr:clientData/>
  </xdr:twoCellAnchor>
  <xdr:twoCellAnchor>
    <xdr:from>
      <xdr:col>9</xdr:col>
      <xdr:colOff>276225</xdr:colOff>
      <xdr:row>242</xdr:row>
      <xdr:rowOff>38100</xdr:rowOff>
    </xdr:from>
    <xdr:to>
      <xdr:col>10</xdr:col>
      <xdr:colOff>495300</xdr:colOff>
      <xdr:row>243</xdr:row>
      <xdr:rowOff>28575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562350" y="44596050"/>
          <a:ext cx="561975" cy="180975"/>
        </a:xfrm>
        <a:prstGeom prst="rect">
          <a:avLst/>
        </a:prstGeom>
        <a:ln>
          <a:solidFill>
            <a:schemeClr val="bg1"/>
          </a:solidFill>
        </a:ln>
      </xdr:spPr>
      <xdr:style>
        <a:lnRef idx="2">
          <a:schemeClr val="dk1"/>
        </a:lnRef>
        <a:fillRef idx="100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0</xdr:colOff>
      <xdr:row>353</xdr:row>
      <xdr:rowOff>85725</xdr:rowOff>
    </xdr:from>
    <xdr:to>
      <xdr:col>3</xdr:col>
      <xdr:colOff>47625</xdr:colOff>
      <xdr:row>354</xdr:row>
      <xdr:rowOff>76200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0" y="65789175"/>
          <a:ext cx="561975" cy="180975"/>
        </a:xfrm>
        <a:prstGeom prst="rect">
          <a:avLst/>
        </a:prstGeom>
        <a:ln>
          <a:solidFill>
            <a:schemeClr val="bg1"/>
          </a:solidFill>
        </a:ln>
      </xdr:spPr>
      <xdr:style>
        <a:lnRef idx="2">
          <a:schemeClr val="dk1"/>
        </a:lnRef>
        <a:fillRef idx="100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200025</xdr:colOff>
      <xdr:row>246</xdr:row>
      <xdr:rowOff>123825</xdr:rowOff>
    </xdr:from>
    <xdr:to>
      <xdr:col>10</xdr:col>
      <xdr:colOff>428625</xdr:colOff>
      <xdr:row>248</xdr:row>
      <xdr:rowOff>38100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486150" y="45443775"/>
          <a:ext cx="571500" cy="295275"/>
        </a:xfrm>
        <a:prstGeom prst="rect">
          <a:avLst/>
        </a:prstGeom>
        <a:ln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171450</xdr:colOff>
      <xdr:row>210</xdr:row>
      <xdr:rowOff>76200</xdr:rowOff>
    </xdr:from>
    <xdr:to>
      <xdr:col>10</xdr:col>
      <xdr:colOff>400050</xdr:colOff>
      <xdr:row>212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3457575" y="38538150"/>
          <a:ext cx="571500" cy="304800"/>
        </a:xfrm>
        <a:prstGeom prst="rect">
          <a:avLst/>
        </a:prstGeom>
        <a:ln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247650</xdr:colOff>
      <xdr:row>204</xdr:row>
      <xdr:rowOff>171450</xdr:rowOff>
    </xdr:from>
    <xdr:to>
      <xdr:col>10</xdr:col>
      <xdr:colOff>504825</xdr:colOff>
      <xdr:row>206</xdr:row>
      <xdr:rowOff>47625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533775" y="37490400"/>
          <a:ext cx="600075" cy="257175"/>
        </a:xfrm>
        <a:prstGeom prst="rect">
          <a:avLst/>
        </a:prstGeom>
        <a:ln>
          <a:solidFill>
            <a:schemeClr val="bg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</xdr:col>
      <xdr:colOff>9524</xdr:colOff>
      <xdr:row>0</xdr:row>
      <xdr:rowOff>200547</xdr:rowOff>
    </xdr:from>
    <xdr:to>
      <xdr:col>4</xdr:col>
      <xdr:colOff>552853</xdr:colOff>
      <xdr:row>2</xdr:row>
      <xdr:rowOff>200025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200547"/>
          <a:ext cx="1819679" cy="4947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saba110.org/" TargetMode="External"/><Relationship Id="rId2" Type="http://schemas.openxmlformats.org/officeDocument/2006/relationships/hyperlink" Target="mailto:csa.ba110@air.defense.gouv.fr" TargetMode="External"/><Relationship Id="rId1" Type="http://schemas.openxmlformats.org/officeDocument/2006/relationships/hyperlink" Target="mailto:csaba110@csaba110.org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csaba110@csaba110.or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371"/>
  <sheetViews>
    <sheetView showGridLines="0" tabSelected="1" topLeftCell="A22" zoomScaleNormal="100" workbookViewId="0">
      <selection activeCell="V42" sqref="V42"/>
    </sheetView>
  </sheetViews>
  <sheetFormatPr baseColWidth="10" defaultRowHeight="15" x14ac:dyDescent="0.25"/>
  <cols>
    <col min="1" max="1" width="5.28515625" style="4" customWidth="1"/>
    <col min="2" max="2" width="5.7109375" style="4" customWidth="1"/>
    <col min="3" max="3" width="2" style="4" customWidth="1"/>
    <col min="4" max="4" width="11.42578125" style="4" customWidth="1"/>
    <col min="5" max="5" width="9" style="4" customWidth="1"/>
    <col min="6" max="6" width="3.5703125" style="4" customWidth="1"/>
    <col min="7" max="7" width="5.5703125" style="4" customWidth="1"/>
    <col min="8" max="8" width="4.28515625" style="4" customWidth="1"/>
    <col min="9" max="9" width="4.140625" style="4" customWidth="1"/>
    <col min="10" max="10" width="5.140625" style="4" customWidth="1"/>
    <col min="11" max="11" width="9.85546875" style="4" customWidth="1"/>
    <col min="12" max="12" width="3.28515625" style="4" customWidth="1"/>
    <col min="13" max="13" width="6" style="4" customWidth="1"/>
    <col min="14" max="14" width="7.42578125" style="4" customWidth="1"/>
    <col min="15" max="15" width="6.5703125" style="4" customWidth="1"/>
    <col min="16" max="16" width="7.7109375" style="4" customWidth="1"/>
    <col min="17" max="17" width="3.140625" style="4" customWidth="1"/>
    <col min="18" max="18" width="11.28515625" style="4" customWidth="1"/>
    <col min="19" max="16384" width="11.42578125" style="4"/>
  </cols>
  <sheetData>
    <row r="1" spans="2:17" s="5" customFormat="1" ht="20.25" customHeight="1" x14ac:dyDescent="0.3">
      <c r="B1" s="4"/>
      <c r="C1" s="4"/>
      <c r="E1" s="157" t="s">
        <v>165</v>
      </c>
      <c r="F1" s="231" t="s">
        <v>15</v>
      </c>
      <c r="G1" s="231"/>
      <c r="H1" s="231"/>
      <c r="I1" s="231"/>
      <c r="J1" s="231"/>
      <c r="K1" s="231"/>
      <c r="L1" s="231"/>
      <c r="M1" s="231"/>
      <c r="N1" s="139" t="s">
        <v>128</v>
      </c>
      <c r="O1" s="76"/>
      <c r="P1" s="229"/>
      <c r="Q1" s="230"/>
    </row>
    <row r="2" spans="2:17" ht="18.75" x14ac:dyDescent="0.3">
      <c r="B2" s="6"/>
      <c r="C2" s="6"/>
      <c r="F2" s="231" t="s">
        <v>159</v>
      </c>
      <c r="G2" s="231"/>
      <c r="H2" s="231"/>
      <c r="I2" s="231"/>
      <c r="J2" s="231"/>
      <c r="K2" s="231"/>
      <c r="L2" s="231"/>
      <c r="M2" s="231"/>
      <c r="N2" s="139" t="s">
        <v>129</v>
      </c>
      <c r="O2" s="76"/>
      <c r="P2" s="229"/>
      <c r="Q2" s="230"/>
    </row>
    <row r="3" spans="2:17" ht="18.75" customHeight="1" x14ac:dyDescent="0.25">
      <c r="B3" s="6"/>
      <c r="C3" s="6"/>
      <c r="E3" s="174"/>
      <c r="F3" s="174"/>
      <c r="G3" s="174"/>
      <c r="H3" s="232" t="s">
        <v>130</v>
      </c>
      <c r="I3" s="232"/>
      <c r="J3" s="232"/>
      <c r="K3" s="232"/>
      <c r="L3" s="174"/>
      <c r="M3" s="174"/>
      <c r="N3" s="140" t="s">
        <v>129</v>
      </c>
      <c r="O3" s="75"/>
      <c r="P3" s="75"/>
      <c r="Q3" s="149"/>
    </row>
    <row r="4" spans="2:17" s="6" customFormat="1" ht="15.75" x14ac:dyDescent="0.25">
      <c r="B4" s="7" t="s">
        <v>2</v>
      </c>
      <c r="F4" s="6" t="s">
        <v>147</v>
      </c>
      <c r="H4" s="6" t="s">
        <v>131</v>
      </c>
      <c r="M4" s="174"/>
      <c r="N4" s="138" t="s">
        <v>150</v>
      </c>
      <c r="O4" s="138" t="s">
        <v>18</v>
      </c>
      <c r="P4" s="74"/>
      <c r="Q4" s="150"/>
    </row>
    <row r="5" spans="2:17" s="6" customFormat="1" x14ac:dyDescent="0.25">
      <c r="B5" s="4"/>
      <c r="F5" s="6" t="s">
        <v>27</v>
      </c>
      <c r="H5" s="6" t="s">
        <v>26</v>
      </c>
      <c r="M5" s="174"/>
    </row>
    <row r="6" spans="2:17" s="6" customFormat="1" x14ac:dyDescent="0.25">
      <c r="B6" s="4" t="s">
        <v>3</v>
      </c>
      <c r="F6" s="6" t="s">
        <v>28</v>
      </c>
      <c r="H6" s="6" t="s">
        <v>30</v>
      </c>
      <c r="L6" s="135" t="s">
        <v>16</v>
      </c>
      <c r="M6" s="9"/>
      <c r="N6" s="9"/>
      <c r="O6" s="79"/>
      <c r="P6" s="170"/>
      <c r="Q6" s="171"/>
    </row>
    <row r="7" spans="2:17" s="6" customFormat="1" x14ac:dyDescent="0.25">
      <c r="B7" s="4" t="s">
        <v>4</v>
      </c>
      <c r="F7" s="6" t="s">
        <v>29</v>
      </c>
      <c r="H7" s="6" t="s">
        <v>31</v>
      </c>
      <c r="L7" s="136" t="s">
        <v>17</v>
      </c>
      <c r="M7" s="77"/>
      <c r="N7" s="77"/>
      <c r="O7" s="78"/>
      <c r="P7" s="73"/>
      <c r="Q7" s="151"/>
    </row>
    <row r="8" spans="2:17" s="6" customFormat="1" ht="12.75" x14ac:dyDescent="0.2">
      <c r="L8" s="137" t="s">
        <v>127</v>
      </c>
      <c r="M8" s="81"/>
      <c r="N8" s="81"/>
      <c r="O8" s="82"/>
      <c r="P8" s="80"/>
      <c r="Q8" s="152"/>
    </row>
    <row r="9" spans="2:17" s="6" customFormat="1" ht="15.75" x14ac:dyDescent="0.25">
      <c r="B9" s="83"/>
      <c r="L9" s="72"/>
      <c r="M9" s="72"/>
      <c r="N9" s="72"/>
      <c r="O9" s="72"/>
      <c r="P9" s="72"/>
      <c r="Q9" s="72"/>
    </row>
    <row r="10" spans="2:17" s="6" customFormat="1" ht="18.75" customHeight="1" x14ac:dyDescent="0.2">
      <c r="B10" s="172" t="s">
        <v>5</v>
      </c>
      <c r="D10" s="166"/>
      <c r="E10" s="172" t="s">
        <v>7</v>
      </c>
      <c r="F10" s="180"/>
      <c r="G10" s="181"/>
      <c r="H10" s="181"/>
      <c r="I10" s="182"/>
      <c r="J10" s="162" t="s">
        <v>6</v>
      </c>
      <c r="K10" s="163"/>
      <c r="L10" s="233"/>
      <c r="M10" s="234"/>
      <c r="N10" s="235"/>
      <c r="O10" s="162" t="s">
        <v>8</v>
      </c>
      <c r="P10" s="180"/>
      <c r="Q10" s="182"/>
    </row>
    <row r="11" spans="2:17" s="6" customFormat="1" ht="8.25" customHeight="1" x14ac:dyDescent="0.2">
      <c r="E11" s="167"/>
      <c r="O11" s="167"/>
    </row>
    <row r="12" spans="2:17" s="6" customFormat="1" ht="21" customHeight="1" x14ac:dyDescent="0.2">
      <c r="B12" s="101" t="s">
        <v>43</v>
      </c>
      <c r="C12" s="102"/>
      <c r="D12" s="165"/>
      <c r="E12" s="103" t="s">
        <v>13</v>
      </c>
      <c r="F12" s="186"/>
      <c r="G12" s="187"/>
      <c r="H12" s="187"/>
      <c r="I12" s="188"/>
      <c r="J12" s="172" t="s">
        <v>148</v>
      </c>
      <c r="K12" s="180"/>
      <c r="L12" s="181"/>
      <c r="M12" s="181"/>
      <c r="N12" s="182"/>
      <c r="O12" s="158" t="s">
        <v>160</v>
      </c>
      <c r="P12" s="180"/>
      <c r="Q12" s="182"/>
    </row>
    <row r="13" spans="2:17" s="6" customFormat="1" ht="5.25" customHeight="1" x14ac:dyDescent="0.2"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</row>
    <row r="14" spans="2:17" s="6" customFormat="1" ht="21" customHeight="1" x14ac:dyDescent="0.2">
      <c r="B14" s="101" t="s">
        <v>163</v>
      </c>
      <c r="C14" s="102"/>
      <c r="D14" s="160"/>
      <c r="E14" s="160"/>
      <c r="F14" s="160"/>
      <c r="G14" s="176"/>
      <c r="H14" s="177"/>
      <c r="I14" s="177"/>
      <c r="J14" s="177"/>
      <c r="K14" s="177"/>
      <c r="L14" s="177"/>
      <c r="M14" s="177"/>
      <c r="N14" s="161" t="s">
        <v>164</v>
      </c>
      <c r="O14" s="178"/>
      <c r="P14" s="178"/>
      <c r="Q14" s="179"/>
    </row>
    <row r="15" spans="2:17" s="6" customFormat="1" ht="8.25" customHeight="1" x14ac:dyDescent="0.2">
      <c r="B15" s="8"/>
      <c r="C15" s="8"/>
    </row>
    <row r="16" spans="2:17" s="6" customFormat="1" ht="18" customHeight="1" x14ac:dyDescent="0.2">
      <c r="B16" s="8" t="s">
        <v>9</v>
      </c>
      <c r="D16" s="176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89"/>
    </row>
    <row r="17" spans="2:19" s="6" customFormat="1" ht="8.25" customHeight="1" x14ac:dyDescent="0.2">
      <c r="B17" s="102"/>
      <c r="C17" s="108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8"/>
    </row>
    <row r="18" spans="2:19" s="6" customFormat="1" ht="21" customHeight="1" x14ac:dyDescent="0.2">
      <c r="B18" s="159" t="s">
        <v>160</v>
      </c>
      <c r="D18" s="164"/>
      <c r="E18" s="172" t="s">
        <v>10</v>
      </c>
      <c r="F18" s="176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89"/>
    </row>
    <row r="19" spans="2:19" s="6" customFormat="1" ht="8.25" customHeight="1" x14ac:dyDescent="0.2"/>
    <row r="20" spans="2:19" s="6" customFormat="1" ht="16.5" customHeight="1" x14ac:dyDescent="0.2">
      <c r="B20" s="101" t="s">
        <v>11</v>
      </c>
      <c r="D20" s="183"/>
      <c r="E20" s="184"/>
      <c r="F20" s="184"/>
      <c r="G20" s="185"/>
      <c r="H20" s="223" t="s">
        <v>149</v>
      </c>
      <c r="I20" s="224"/>
      <c r="J20" s="225"/>
      <c r="K20" s="183"/>
      <c r="L20" s="184"/>
      <c r="M20" s="184"/>
      <c r="N20" s="185"/>
      <c r="O20" s="172" t="s">
        <v>12</v>
      </c>
      <c r="P20" s="215"/>
      <c r="Q20" s="216"/>
    </row>
    <row r="21" spans="2:19" s="6" customFormat="1" ht="12.75" x14ac:dyDescent="0.2">
      <c r="B21" s="102"/>
      <c r="C21" s="108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8"/>
    </row>
    <row r="22" spans="2:19" s="6" customFormat="1" x14ac:dyDescent="0.2">
      <c r="B22" s="8" t="s">
        <v>146</v>
      </c>
      <c r="D22" s="221"/>
      <c r="E22" s="181"/>
      <c r="F22" s="181"/>
      <c r="G22" s="181"/>
      <c r="H22" s="181"/>
      <c r="I22" s="182"/>
      <c r="J22" s="226" t="s">
        <v>14</v>
      </c>
      <c r="K22" s="227"/>
      <c r="L22" s="227"/>
      <c r="M22" s="228"/>
      <c r="N22" s="215"/>
      <c r="O22" s="222"/>
      <c r="P22" s="222"/>
      <c r="Q22" s="216"/>
    </row>
    <row r="23" spans="2:19" s="6" customFormat="1" x14ac:dyDescent="0.25">
      <c r="B23" s="220" t="s">
        <v>42</v>
      </c>
      <c r="C23" s="220"/>
      <c r="D23" s="220"/>
      <c r="E23" s="220"/>
      <c r="F23" s="220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</row>
    <row r="24" spans="2:19" s="6" customFormat="1" ht="16.5" customHeight="1" x14ac:dyDescent="0.2">
      <c r="B24" s="217" t="s">
        <v>41</v>
      </c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9"/>
    </row>
    <row r="25" spans="2:19" x14ac:dyDescent="0.25">
      <c r="B25" s="111">
        <f>SUM(I26:I29)*G25+(I31*B31)</f>
        <v>0</v>
      </c>
      <c r="C25" s="214" t="s">
        <v>111</v>
      </c>
      <c r="D25" s="214"/>
      <c r="E25" s="214"/>
      <c r="F25" s="214"/>
      <c r="G25" s="213">
        <f>19+18.5</f>
        <v>37.5</v>
      </c>
      <c r="H25" s="213"/>
      <c r="I25" s="213"/>
      <c r="J25" s="64">
        <f>SUM(Q26:Q30)*P25</f>
        <v>0</v>
      </c>
      <c r="K25" s="65" t="s">
        <v>110</v>
      </c>
      <c r="L25" s="65" t="s">
        <v>97</v>
      </c>
      <c r="M25" s="65"/>
      <c r="N25" s="65"/>
      <c r="O25" s="66"/>
      <c r="P25" s="211">
        <f>G25</f>
        <v>37.5</v>
      </c>
      <c r="Q25" s="212"/>
    </row>
    <row r="26" spans="2:19" x14ac:dyDescent="0.25">
      <c r="B26" s="112" t="s">
        <v>101</v>
      </c>
      <c r="C26" s="10"/>
      <c r="D26" s="10" t="s">
        <v>100</v>
      </c>
      <c r="E26" s="10"/>
      <c r="F26" s="11"/>
      <c r="G26" s="11"/>
      <c r="H26" s="11"/>
      <c r="I26" s="104"/>
      <c r="J26" s="120" t="s">
        <v>105</v>
      </c>
      <c r="K26" s="12" t="s">
        <v>112</v>
      </c>
      <c r="L26" s="10"/>
      <c r="M26" s="10"/>
      <c r="N26" s="10"/>
      <c r="O26" s="11"/>
      <c r="P26" s="11"/>
      <c r="Q26" s="113"/>
      <c r="R26" s="86"/>
    </row>
    <row r="27" spans="2:19" x14ac:dyDescent="0.25">
      <c r="B27" s="114" t="s">
        <v>102</v>
      </c>
      <c r="C27" s="13"/>
      <c r="D27" s="13" t="s">
        <v>98</v>
      </c>
      <c r="E27" s="13"/>
      <c r="F27" s="14"/>
      <c r="G27" s="14"/>
      <c r="H27" s="14"/>
      <c r="I27" s="105"/>
      <c r="J27" s="121" t="s">
        <v>106</v>
      </c>
      <c r="K27" s="15" t="s">
        <v>114</v>
      </c>
      <c r="L27" s="13"/>
      <c r="M27" s="13"/>
      <c r="N27" s="13"/>
      <c r="O27" s="14"/>
      <c r="P27" s="14"/>
      <c r="Q27" s="115"/>
      <c r="R27" s="86"/>
    </row>
    <row r="28" spans="2:19" x14ac:dyDescent="0.25">
      <c r="B28" s="114" t="s">
        <v>103</v>
      </c>
      <c r="C28" s="13"/>
      <c r="D28" s="13" t="s">
        <v>99</v>
      </c>
      <c r="E28" s="13"/>
      <c r="F28" s="14"/>
      <c r="G28" s="14"/>
      <c r="H28" s="14"/>
      <c r="I28" s="105"/>
      <c r="J28" s="121" t="s">
        <v>107</v>
      </c>
      <c r="K28" s="15" t="s">
        <v>115</v>
      </c>
      <c r="L28" s="13"/>
      <c r="M28" s="13"/>
      <c r="N28" s="13"/>
      <c r="O28" s="14"/>
      <c r="P28" s="14"/>
      <c r="Q28" s="115"/>
      <c r="R28" s="86"/>
    </row>
    <row r="29" spans="2:19" x14ac:dyDescent="0.25">
      <c r="B29" s="114" t="s">
        <v>104</v>
      </c>
      <c r="C29" s="13"/>
      <c r="D29" s="13" t="s">
        <v>116</v>
      </c>
      <c r="E29" s="13"/>
      <c r="F29" s="14"/>
      <c r="G29" s="14"/>
      <c r="H29" s="14"/>
      <c r="I29" s="105"/>
      <c r="J29" s="122" t="s">
        <v>108</v>
      </c>
      <c r="K29" s="15" t="s">
        <v>113</v>
      </c>
      <c r="L29" s="13"/>
      <c r="M29" s="13"/>
      <c r="N29" s="13"/>
      <c r="O29" s="14"/>
      <c r="P29" s="14"/>
      <c r="Q29" s="115"/>
      <c r="R29" s="86"/>
    </row>
    <row r="30" spans="2:19" ht="2.25" customHeight="1" x14ac:dyDescent="0.25">
      <c r="B30" s="116"/>
      <c r="C30" s="84"/>
      <c r="D30" s="84"/>
      <c r="E30" s="84"/>
      <c r="F30" s="85"/>
      <c r="G30" s="85"/>
      <c r="H30" s="85"/>
      <c r="I30" s="106"/>
      <c r="J30" s="123"/>
      <c r="K30" s="6"/>
      <c r="L30" s="6"/>
      <c r="M30" s="6"/>
      <c r="N30" s="6"/>
      <c r="Q30" s="141"/>
      <c r="R30" s="86"/>
    </row>
    <row r="31" spans="2:19" x14ac:dyDescent="0.25">
      <c r="B31" s="156">
        <v>18.5</v>
      </c>
      <c r="C31" s="153"/>
      <c r="D31" s="153" t="s">
        <v>156</v>
      </c>
      <c r="E31" s="153"/>
      <c r="F31" s="154"/>
      <c r="G31" s="154"/>
      <c r="H31" s="154"/>
      <c r="I31" s="155"/>
      <c r="J31" s="64">
        <f>Q32*P31</f>
        <v>0</v>
      </c>
      <c r="K31" s="65"/>
      <c r="L31" s="65" t="s">
        <v>96</v>
      </c>
      <c r="M31" s="65"/>
      <c r="N31" s="65"/>
      <c r="O31" s="66"/>
      <c r="P31" s="211">
        <f>G25*2</f>
        <v>75</v>
      </c>
      <c r="Q31" s="212"/>
      <c r="S31" s="6"/>
    </row>
    <row r="32" spans="2:19" x14ac:dyDescent="0.25">
      <c r="B32" s="118"/>
      <c r="C32" s="77"/>
      <c r="D32" s="77"/>
      <c r="E32" s="77"/>
      <c r="F32" s="33"/>
      <c r="G32" s="33"/>
      <c r="H32" s="33"/>
      <c r="I32" s="119"/>
      <c r="J32" s="124" t="s">
        <v>109</v>
      </c>
      <c r="K32" s="77" t="s">
        <v>1</v>
      </c>
      <c r="L32" s="77"/>
      <c r="M32" s="77"/>
      <c r="N32" s="77"/>
      <c r="O32" s="33"/>
      <c r="P32" s="33"/>
      <c r="Q32" s="145"/>
      <c r="S32" s="6"/>
    </row>
    <row r="33" spans="2:22" ht="9" customHeight="1" x14ac:dyDescent="0.25">
      <c r="B33" s="17"/>
      <c r="C33" s="6"/>
      <c r="D33" s="6"/>
      <c r="E33" s="6"/>
      <c r="G33" s="6"/>
      <c r="H33" s="109"/>
      <c r="I33" s="110" t="str">
        <f>IF(OR(I26&gt;1,I27&gt;1,I28&gt;1,I29&gt;1,I30&gt;1,I31&gt;1,I32&gt;1,Q26&gt;1,Q27&gt;1,Q28&gt;1,Q29&gt;1,Q30&gt;1,Q32&gt;1),"chiffre 1 uniquement","")</f>
        <v/>
      </c>
      <c r="K33" s="17"/>
      <c r="L33" s="6"/>
      <c r="M33" s="6"/>
      <c r="N33" s="6"/>
      <c r="O33" s="18" t="s">
        <v>32</v>
      </c>
      <c r="P33" s="194">
        <f>J25+B25+J31</f>
        <v>0</v>
      </c>
      <c r="Q33" s="194"/>
      <c r="R33" s="6"/>
    </row>
    <row r="34" spans="2:22" x14ac:dyDescent="0.25">
      <c r="B34" s="208" t="s">
        <v>0</v>
      </c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10"/>
    </row>
    <row r="35" spans="2:22" ht="5.25" customHeight="1" x14ac:dyDescent="0.25">
      <c r="B35" s="125">
        <v>566</v>
      </c>
      <c r="C35" s="54"/>
      <c r="D35" s="54" t="s">
        <v>91</v>
      </c>
      <c r="E35" s="55">
        <v>20</v>
      </c>
      <c r="F35" s="113"/>
      <c r="G35" s="250"/>
      <c r="H35" s="19"/>
      <c r="I35" s="19"/>
      <c r="J35" s="20"/>
      <c r="K35" s="255"/>
      <c r="L35" s="113"/>
      <c r="M35" s="132"/>
      <c r="N35" s="21"/>
      <c r="O35" s="13"/>
      <c r="P35" s="258"/>
      <c r="Q35" s="113"/>
    </row>
    <row r="36" spans="2:22" x14ac:dyDescent="0.25">
      <c r="B36" s="126">
        <v>583</v>
      </c>
      <c r="C36" s="13"/>
      <c r="D36" s="13" t="s">
        <v>161</v>
      </c>
      <c r="E36" s="246">
        <v>10</v>
      </c>
      <c r="F36" s="134"/>
      <c r="G36" s="251">
        <v>541</v>
      </c>
      <c r="H36" s="13" t="s">
        <v>90</v>
      </c>
      <c r="I36" s="21"/>
      <c r="J36" s="13"/>
      <c r="K36" s="246">
        <v>10</v>
      </c>
      <c r="L36" s="134"/>
      <c r="M36" s="132">
        <v>588</v>
      </c>
      <c r="N36" s="21" t="s">
        <v>162</v>
      </c>
      <c r="O36" s="13"/>
      <c r="P36" s="246">
        <v>10</v>
      </c>
      <c r="Q36" s="115"/>
    </row>
    <row r="37" spans="2:22" x14ac:dyDescent="0.25">
      <c r="B37" s="126">
        <v>104</v>
      </c>
      <c r="C37" s="13"/>
      <c r="D37" s="13" t="s">
        <v>33</v>
      </c>
      <c r="E37" s="246">
        <v>15</v>
      </c>
      <c r="F37" s="115"/>
      <c r="G37" s="251">
        <v>131</v>
      </c>
      <c r="H37" s="21" t="s">
        <v>144</v>
      </c>
      <c r="I37" s="21"/>
      <c r="J37" s="13"/>
      <c r="K37" s="246">
        <v>15</v>
      </c>
      <c r="L37" s="134"/>
      <c r="M37" s="132">
        <v>564</v>
      </c>
      <c r="N37" s="21" t="s">
        <v>94</v>
      </c>
      <c r="O37" s="13"/>
      <c r="P37" s="246">
        <v>32</v>
      </c>
      <c r="Q37" s="115"/>
    </row>
    <row r="38" spans="2:22" x14ac:dyDescent="0.25">
      <c r="B38" s="126">
        <v>105</v>
      </c>
      <c r="C38" s="13"/>
      <c r="D38" s="13" t="s">
        <v>61</v>
      </c>
      <c r="E38" s="246">
        <v>20</v>
      </c>
      <c r="F38" s="115"/>
      <c r="G38" s="251">
        <v>168</v>
      </c>
      <c r="H38" s="21" t="s">
        <v>36</v>
      </c>
      <c r="I38" s="21"/>
      <c r="J38" s="13"/>
      <c r="K38" s="246">
        <v>80</v>
      </c>
      <c r="L38" s="134"/>
      <c r="M38" s="132">
        <v>527</v>
      </c>
      <c r="N38" s="21" t="s">
        <v>139</v>
      </c>
      <c r="O38" s="13"/>
      <c r="P38" s="246">
        <v>20</v>
      </c>
      <c r="Q38" s="115"/>
      <c r="T38" s="142"/>
    </row>
    <row r="39" spans="2:22" x14ac:dyDescent="0.25">
      <c r="B39" s="126">
        <v>540</v>
      </c>
      <c r="C39" s="13"/>
      <c r="D39" s="13" t="s">
        <v>34</v>
      </c>
      <c r="E39" s="246">
        <v>15</v>
      </c>
      <c r="F39" s="115"/>
      <c r="G39" s="251">
        <v>102</v>
      </c>
      <c r="H39" s="21" t="s">
        <v>138</v>
      </c>
      <c r="I39" s="21"/>
      <c r="J39" s="13"/>
      <c r="K39" s="246">
        <v>50</v>
      </c>
      <c r="L39" s="115"/>
      <c r="M39" s="132">
        <v>529</v>
      </c>
      <c r="N39" s="21" t="s">
        <v>93</v>
      </c>
      <c r="O39" s="13"/>
      <c r="P39" s="246">
        <v>15</v>
      </c>
      <c r="Q39" s="115"/>
      <c r="T39" s="142"/>
    </row>
    <row r="40" spans="2:22" x14ac:dyDescent="0.25">
      <c r="B40" s="126">
        <v>181</v>
      </c>
      <c r="C40" s="13"/>
      <c r="D40" s="13" t="s">
        <v>145</v>
      </c>
      <c r="E40" s="246">
        <v>90</v>
      </c>
      <c r="F40" s="115"/>
      <c r="G40" s="251">
        <v>134</v>
      </c>
      <c r="H40" s="21" t="s">
        <v>37</v>
      </c>
      <c r="I40" s="21"/>
      <c r="J40" s="13"/>
      <c r="K40" s="246">
        <v>30</v>
      </c>
      <c r="L40" s="115"/>
      <c r="M40" s="132">
        <v>607</v>
      </c>
      <c r="N40" s="21" t="s">
        <v>39</v>
      </c>
      <c r="O40" s="13"/>
      <c r="P40" s="246">
        <v>35</v>
      </c>
      <c r="Q40" s="115"/>
      <c r="U40" s="142"/>
    </row>
    <row r="41" spans="2:22" x14ac:dyDescent="0.25">
      <c r="B41" s="126">
        <v>554</v>
      </c>
      <c r="C41" s="13"/>
      <c r="D41" s="13" t="s">
        <v>35</v>
      </c>
      <c r="E41" s="246">
        <v>20</v>
      </c>
      <c r="F41" s="115"/>
      <c r="G41" s="251">
        <v>117</v>
      </c>
      <c r="H41" s="21" t="s">
        <v>38</v>
      </c>
      <c r="I41" s="21"/>
      <c r="J41" s="13" t="s">
        <v>62</v>
      </c>
      <c r="K41" s="246">
        <v>62.5</v>
      </c>
      <c r="L41" s="115"/>
      <c r="M41" s="132">
        <v>163</v>
      </c>
      <c r="N41" s="21" t="s">
        <v>95</v>
      </c>
      <c r="O41" s="13"/>
      <c r="P41" s="246">
        <v>32.5</v>
      </c>
      <c r="Q41" s="115"/>
    </row>
    <row r="42" spans="2:22" x14ac:dyDescent="0.25">
      <c r="B42" s="126">
        <v>615</v>
      </c>
      <c r="D42" s="21" t="s">
        <v>154</v>
      </c>
      <c r="E42" s="246">
        <v>6.5</v>
      </c>
      <c r="F42" s="115"/>
      <c r="G42" s="251">
        <v>522</v>
      </c>
      <c r="H42" s="21" t="s">
        <v>92</v>
      </c>
      <c r="I42" s="21"/>
      <c r="J42" s="13"/>
      <c r="K42" s="246">
        <v>10</v>
      </c>
      <c r="L42" s="115"/>
      <c r="M42" s="132">
        <v>571</v>
      </c>
      <c r="N42" s="21" t="s">
        <v>152</v>
      </c>
      <c r="O42" s="13"/>
      <c r="P42" s="246">
        <v>15</v>
      </c>
      <c r="Q42" s="115"/>
    </row>
    <row r="43" spans="2:22" x14ac:dyDescent="0.25">
      <c r="B43" s="126" t="s">
        <v>153</v>
      </c>
      <c r="C43" s="13"/>
      <c r="D43" s="13" t="s">
        <v>155</v>
      </c>
      <c r="E43" s="246">
        <v>16</v>
      </c>
      <c r="F43" s="115"/>
      <c r="G43" s="251">
        <v>547</v>
      </c>
      <c r="H43" s="13" t="s">
        <v>137</v>
      </c>
      <c r="I43" s="23"/>
      <c r="J43" s="24"/>
      <c r="K43" s="246">
        <v>15</v>
      </c>
      <c r="L43" s="115"/>
      <c r="M43" s="132"/>
      <c r="N43" s="21"/>
      <c r="O43" s="13"/>
      <c r="P43" s="246"/>
      <c r="Q43" s="115"/>
    </row>
    <row r="44" spans="2:22" x14ac:dyDescent="0.25">
      <c r="B44" s="126"/>
      <c r="C44" s="13"/>
      <c r="D44" s="13"/>
      <c r="E44" s="246"/>
      <c r="F44" s="115"/>
      <c r="G44" s="251"/>
      <c r="H44" s="13"/>
      <c r="I44" s="23"/>
      <c r="J44" s="24"/>
      <c r="K44" s="246"/>
      <c r="L44" s="115"/>
      <c r="M44" s="132"/>
      <c r="N44" s="21"/>
      <c r="O44" s="13"/>
      <c r="P44" s="246"/>
      <c r="Q44" s="115"/>
    </row>
    <row r="45" spans="2:22" ht="2.25" customHeight="1" x14ac:dyDescent="0.25">
      <c r="B45" s="126"/>
      <c r="C45" s="13"/>
      <c r="D45" s="13"/>
      <c r="E45" s="247"/>
      <c r="F45" s="115"/>
      <c r="G45" s="251"/>
      <c r="H45" s="21"/>
      <c r="I45" s="23"/>
      <c r="J45" s="24"/>
      <c r="K45" s="246"/>
      <c r="L45" s="115"/>
      <c r="M45" s="132"/>
      <c r="N45" s="21"/>
      <c r="O45" s="13"/>
      <c r="P45" s="246"/>
      <c r="Q45" s="115"/>
    </row>
    <row r="46" spans="2:22" ht="5.25" customHeight="1" x14ac:dyDescent="0.25">
      <c r="B46" s="127"/>
      <c r="C46" s="84"/>
      <c r="D46" s="84"/>
      <c r="E46" s="248"/>
      <c r="F46" s="128"/>
      <c r="G46" s="252"/>
      <c r="H46" s="87"/>
      <c r="I46" s="88"/>
      <c r="J46" s="89"/>
      <c r="K46" s="256"/>
      <c r="L46" s="128"/>
      <c r="M46" s="133"/>
      <c r="N46" s="22"/>
      <c r="O46" s="90"/>
      <c r="P46" s="256"/>
      <c r="Q46" s="128"/>
      <c r="R46" s="25"/>
    </row>
    <row r="47" spans="2:22" ht="3" customHeight="1" x14ac:dyDescent="0.25">
      <c r="B47" s="129"/>
      <c r="C47" s="6"/>
      <c r="D47" s="6"/>
      <c r="E47" s="249"/>
      <c r="F47" s="117"/>
      <c r="G47" s="253"/>
      <c r="H47" s="130" t="s">
        <v>38</v>
      </c>
      <c r="I47" s="131"/>
      <c r="J47" s="95"/>
      <c r="K47" s="257"/>
      <c r="L47" s="117"/>
      <c r="M47" s="168"/>
      <c r="N47" s="91"/>
      <c r="O47" s="53"/>
      <c r="P47" s="257"/>
      <c r="Q47" s="117"/>
      <c r="R47" s="25"/>
    </row>
    <row r="48" spans="2:22" ht="3" customHeight="1" x14ac:dyDescent="0.25">
      <c r="B48" s="259"/>
      <c r="C48" s="260"/>
      <c r="D48" s="261"/>
      <c r="E48" s="262"/>
      <c r="F48" s="263"/>
      <c r="G48" s="254"/>
      <c r="H48" s="264"/>
      <c r="I48" s="265"/>
      <c r="J48" s="266"/>
      <c r="K48" s="262"/>
      <c r="L48" s="263"/>
      <c r="M48" s="267"/>
      <c r="N48" s="268"/>
      <c r="O48" s="269"/>
      <c r="P48" s="262"/>
      <c r="Q48" s="263"/>
      <c r="R48" s="25"/>
      <c r="T48" s="142"/>
      <c r="V48" s="142"/>
    </row>
    <row r="49" spans="2:21" s="26" customFormat="1" ht="12" customHeight="1" x14ac:dyDescent="0.25">
      <c r="B49" s="236">
        <f>E35*F35+E36*F36+E37*F37+E38*F38+E39*F39+E40*F40+E41*F41+E42*F42+E43*F43+E44*F44+E45*F45+E46*F46+E47*F47+E48*F48</f>
        <v>0</v>
      </c>
      <c r="C49" s="237"/>
      <c r="D49" s="238" t="str">
        <f>IF(OR(F35&gt;1,F36&gt;1,F37&gt;1,F38&gt;1,F39&gt;1,F40&gt;1,F41&gt;1,F42&gt;1,+F43&gt;1,F44&gt;1,F45&gt;1,F46&gt;1,F47&gt;1,F48&gt;1),"chiffre 1 uniquement","")</f>
        <v/>
      </c>
      <c r="E49" s="239"/>
      <c r="F49" s="240">
        <f>SUM(F35:F48)</f>
        <v>0</v>
      </c>
      <c r="G49" s="241">
        <f>K35*L35+L36*K36+K37*L37+L38*K38+L39*K39+L40*K40+L41*K41+L42*K42+L43*K43+L45*K45+L46*K46+K44*L44+K47*L47+K48*L48</f>
        <v>0</v>
      </c>
      <c r="H49" s="242"/>
      <c r="I49" s="238" t="str">
        <f>IF(OR(L35&gt;1,L36&gt;1,L37&gt;1,L38&gt;1,L39&gt;1,L40&gt;1,L41&gt;1,L42&gt;1,L43&gt;1,L44&gt;1,L45&gt;1,L46&gt;1),"chiffre 1 uniquement","")</f>
        <v/>
      </c>
      <c r="J49" s="238"/>
      <c r="K49" s="238"/>
      <c r="L49" s="237">
        <f>SUM(L35:L48)</f>
        <v>0</v>
      </c>
      <c r="M49" s="241">
        <f>P35*Q35+P36*Q36+P37*Q37+P38*Q38+P39*Q39+P40*Q40+P41*Q41+P42*Q42+P43*Q43+P44*Q44+P45*Q45+P46*Q46+P47*Q47+P48*Q48</f>
        <v>0</v>
      </c>
      <c r="N49" s="243"/>
      <c r="O49" s="243"/>
      <c r="P49" s="244">
        <f>B49+G49+M49</f>
        <v>0</v>
      </c>
      <c r="Q49" s="245">
        <f>SUM(Q35:Q48)</f>
        <v>0</v>
      </c>
      <c r="R49" s="143"/>
      <c r="S49" s="144"/>
      <c r="T49" s="144"/>
    </row>
    <row r="50" spans="2:21" s="29" customFormat="1" x14ac:dyDescent="0.25">
      <c r="B50" s="27" t="s">
        <v>19</v>
      </c>
      <c r="C50" s="27"/>
      <c r="D50" s="27"/>
      <c r="E50" s="28"/>
      <c r="G50" s="27"/>
      <c r="H50" s="27"/>
      <c r="I50" s="27"/>
      <c r="J50" s="27" t="s">
        <v>44</v>
      </c>
      <c r="L50" s="170"/>
      <c r="M50" s="171"/>
      <c r="N50" s="206" t="s">
        <v>20</v>
      </c>
      <c r="O50" s="207"/>
      <c r="P50" s="207"/>
      <c r="Q50" s="207"/>
      <c r="R50" s="25"/>
      <c r="U50" s="175"/>
    </row>
    <row r="51" spans="2:21" s="29" customFormat="1" ht="10.5" customHeight="1" thickBot="1" x14ac:dyDescent="0.3">
      <c r="B51" s="27"/>
      <c r="C51" s="27"/>
      <c r="D51" s="27"/>
      <c r="E51" s="28"/>
      <c r="G51" s="27"/>
      <c r="H51" s="27"/>
      <c r="I51" s="27"/>
      <c r="J51" s="27"/>
      <c r="K51" s="28"/>
      <c r="L51" s="27"/>
      <c r="M51" s="27"/>
      <c r="N51" s="27"/>
      <c r="O51" s="27"/>
      <c r="P51" s="28"/>
      <c r="Q51" s="27"/>
      <c r="R51" s="25"/>
      <c r="U51" s="175"/>
    </row>
    <row r="52" spans="2:21" ht="18.75" customHeight="1" thickBot="1" x14ac:dyDescent="0.3">
      <c r="B52" s="99" t="s">
        <v>140</v>
      </c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95">
        <f>P33+B49+G49+M49</f>
        <v>0</v>
      </c>
      <c r="P52" s="196"/>
      <c r="Q52" s="148"/>
      <c r="R52" s="25"/>
      <c r="U52" s="142"/>
    </row>
    <row r="53" spans="2:21" x14ac:dyDescent="0.25">
      <c r="M53" s="6"/>
      <c r="N53" s="30" t="s">
        <v>45</v>
      </c>
      <c r="O53" s="6"/>
      <c r="P53" s="6"/>
      <c r="Q53" s="31">
        <f>F49+L49+Q49</f>
        <v>0</v>
      </c>
    </row>
    <row r="54" spans="2:21" x14ac:dyDescent="0.25">
      <c r="B54" s="192" t="s">
        <v>21</v>
      </c>
      <c r="C54" s="193"/>
      <c r="D54" s="1"/>
      <c r="E54" s="205" t="s">
        <v>22</v>
      </c>
      <c r="F54" s="193"/>
      <c r="G54" s="197"/>
      <c r="H54" s="198"/>
      <c r="I54" s="198"/>
      <c r="J54" s="198"/>
      <c r="K54" s="199"/>
      <c r="L54" s="205" t="s">
        <v>23</v>
      </c>
      <c r="M54" s="192"/>
      <c r="N54" s="193"/>
      <c r="O54" s="200"/>
      <c r="P54" s="201"/>
      <c r="Q54" s="202"/>
    </row>
    <row r="55" spans="2:21" ht="3.75" customHeight="1" x14ac:dyDescent="0.25">
      <c r="M55" s="6"/>
      <c r="N55" s="6"/>
      <c r="O55" s="6"/>
      <c r="P55" s="6"/>
      <c r="Q55" s="6"/>
    </row>
    <row r="56" spans="2:21" ht="9.75" customHeight="1" x14ac:dyDescent="0.25"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</row>
    <row r="57" spans="2:21" ht="9.75" customHeight="1" x14ac:dyDescent="0.25">
      <c r="B57" s="204" t="s">
        <v>132</v>
      </c>
      <c r="C57" s="204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</row>
    <row r="58" spans="2:21" s="6" customFormat="1" ht="19.5" customHeight="1" x14ac:dyDescent="0.2">
      <c r="B58" s="32" t="s">
        <v>24</v>
      </c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</row>
    <row r="59" spans="2:21" s="6" customFormat="1" ht="12.75" x14ac:dyDescent="0.2">
      <c r="B59" s="32" t="s">
        <v>157</v>
      </c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</row>
    <row r="60" spans="2:21" s="6" customFormat="1" ht="6.75" customHeight="1" x14ac:dyDescent="0.2">
      <c r="B60" s="32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</row>
    <row r="61" spans="2:21" x14ac:dyDescent="0.25">
      <c r="B61" s="6" t="s">
        <v>40</v>
      </c>
      <c r="D61" s="2"/>
      <c r="E61" s="2"/>
      <c r="F61" s="2"/>
      <c r="G61" s="2"/>
      <c r="H61" s="33"/>
      <c r="I61" s="33"/>
      <c r="J61" s="192" t="s">
        <v>25</v>
      </c>
      <c r="K61" s="193"/>
      <c r="L61" s="34"/>
      <c r="M61" s="35"/>
      <c r="N61" s="35"/>
      <c r="O61" s="35"/>
      <c r="P61" s="35"/>
      <c r="Q61" s="146"/>
    </row>
    <row r="62" spans="2:21" s="6" customFormat="1" ht="5.25" customHeight="1" x14ac:dyDescent="0.2">
      <c r="L62" s="93"/>
      <c r="M62" s="94"/>
      <c r="N62" s="94"/>
      <c r="O62" s="94"/>
      <c r="P62" s="94"/>
      <c r="Q62" s="147"/>
    </row>
    <row r="63" spans="2:21" ht="9.75" customHeight="1" x14ac:dyDescent="0.25">
      <c r="B63" s="97" t="s">
        <v>133</v>
      </c>
      <c r="C63" s="95"/>
    </row>
    <row r="64" spans="2:21" ht="12" customHeight="1" x14ac:dyDescent="0.25">
      <c r="B64" s="96" t="s">
        <v>134</v>
      </c>
      <c r="C64" s="9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</row>
    <row r="65" spans="2:9" ht="12" customHeight="1" x14ac:dyDescent="0.25">
      <c r="B65" s="97" t="s">
        <v>135</v>
      </c>
      <c r="C65" s="95"/>
    </row>
    <row r="66" spans="2:9" ht="12" customHeight="1" x14ac:dyDescent="0.25">
      <c r="B66" s="97" t="s">
        <v>136</v>
      </c>
    </row>
    <row r="67" spans="2:9" ht="8.25" customHeight="1" x14ac:dyDescent="0.25">
      <c r="B67" s="25"/>
    </row>
    <row r="69" spans="2:9" ht="12" customHeight="1" x14ac:dyDescent="0.25">
      <c r="D69" s="36" t="s">
        <v>60</v>
      </c>
    </row>
    <row r="71" spans="2:9" x14ac:dyDescent="0.25">
      <c r="D71" s="4" t="s">
        <v>59</v>
      </c>
    </row>
    <row r="72" spans="2:9" ht="15.75" x14ac:dyDescent="0.25">
      <c r="D72" s="4" t="s">
        <v>117</v>
      </c>
      <c r="I72" s="7"/>
    </row>
    <row r="74" spans="2:9" x14ac:dyDescent="0.25">
      <c r="E74" s="4" t="s">
        <v>142</v>
      </c>
    </row>
    <row r="76" spans="2:9" ht="15.75" x14ac:dyDescent="0.25">
      <c r="D76" s="7" t="s">
        <v>120</v>
      </c>
    </row>
    <row r="77" spans="2:9" x14ac:dyDescent="0.25">
      <c r="D77" s="4" t="s">
        <v>118</v>
      </c>
    </row>
    <row r="79" spans="2:9" x14ac:dyDescent="0.25">
      <c r="E79" s="4" t="s">
        <v>46</v>
      </c>
    </row>
    <row r="80" spans="2:9" x14ac:dyDescent="0.25">
      <c r="E80" s="4" t="s">
        <v>47</v>
      </c>
    </row>
    <row r="81" spans="4:5" ht="12.75" customHeight="1" x14ac:dyDescent="0.25">
      <c r="E81" s="4" t="s">
        <v>119</v>
      </c>
    </row>
    <row r="83" spans="4:5" x14ac:dyDescent="0.25">
      <c r="D83" s="4" t="s">
        <v>158</v>
      </c>
    </row>
    <row r="85" spans="4:5" ht="15.75" x14ac:dyDescent="0.25">
      <c r="D85" s="7" t="s">
        <v>143</v>
      </c>
    </row>
    <row r="87" spans="4:5" x14ac:dyDescent="0.25">
      <c r="D87" s="4" t="s">
        <v>141</v>
      </c>
    </row>
    <row r="88" spans="4:5" x14ac:dyDescent="0.25">
      <c r="D88" s="4" t="s">
        <v>122</v>
      </c>
    </row>
    <row r="89" spans="4:5" ht="10.5" customHeight="1" x14ac:dyDescent="0.25"/>
    <row r="90" spans="4:5" x14ac:dyDescent="0.25">
      <c r="D90" s="4" t="s">
        <v>51</v>
      </c>
    </row>
    <row r="92" spans="4:5" x14ac:dyDescent="0.25">
      <c r="D92" s="4" t="s">
        <v>48</v>
      </c>
    </row>
    <row r="93" spans="4:5" x14ac:dyDescent="0.25">
      <c r="D93" s="4" t="s">
        <v>49</v>
      </c>
    </row>
    <row r="94" spans="4:5" x14ac:dyDescent="0.25">
      <c r="D94" s="4" t="s">
        <v>52</v>
      </c>
    </row>
    <row r="95" spans="4:5" ht="15.75" customHeight="1" x14ac:dyDescent="0.25">
      <c r="D95" s="4" t="s">
        <v>50</v>
      </c>
    </row>
    <row r="97" spans="2:17" x14ac:dyDescent="0.25">
      <c r="D97" s="4" t="s">
        <v>124</v>
      </c>
    </row>
    <row r="98" spans="2:17" x14ac:dyDescent="0.25">
      <c r="D98" s="4" t="s">
        <v>125</v>
      </c>
    </row>
    <row r="100" spans="2:17" x14ac:dyDescent="0.25">
      <c r="D100" s="37" t="s">
        <v>121</v>
      </c>
    </row>
    <row r="101" spans="2:17" x14ac:dyDescent="0.25">
      <c r="D101" s="37" t="s">
        <v>123</v>
      </c>
    </row>
    <row r="102" spans="2:17" x14ac:dyDescent="0.25">
      <c r="D102" s="37"/>
    </row>
    <row r="103" spans="2:17" ht="15.75" thickBot="1" x14ac:dyDescent="0.3"/>
    <row r="104" spans="2:17" x14ac:dyDescent="0.25">
      <c r="B104" s="67" t="s">
        <v>53</v>
      </c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169"/>
    </row>
    <row r="105" spans="2:17" x14ac:dyDescent="0.25">
      <c r="B105" s="38" t="s">
        <v>126</v>
      </c>
    </row>
    <row r="106" spans="2:17" x14ac:dyDescent="0.25"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</row>
    <row r="107" spans="2:17" x14ac:dyDescent="0.25">
      <c r="B107" s="38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</row>
    <row r="108" spans="2:17" x14ac:dyDescent="0.25">
      <c r="B108" s="38"/>
      <c r="D108" s="29" t="s">
        <v>54</v>
      </c>
      <c r="E108" s="29"/>
      <c r="F108" s="29"/>
      <c r="G108" s="29"/>
      <c r="H108" s="3"/>
      <c r="I108" s="3"/>
      <c r="J108" s="3"/>
      <c r="K108" s="3"/>
      <c r="L108" s="3"/>
      <c r="M108" s="3"/>
      <c r="N108" s="3"/>
      <c r="O108" s="3"/>
      <c r="P108" s="3"/>
    </row>
    <row r="109" spans="2:17" x14ac:dyDescent="0.25">
      <c r="B109" s="38"/>
      <c r="D109" s="29" t="s">
        <v>55</v>
      </c>
      <c r="E109" s="3"/>
      <c r="F109" s="3"/>
      <c r="G109" s="3"/>
      <c r="H109" s="3"/>
      <c r="I109" s="3"/>
      <c r="J109" s="3"/>
      <c r="K109" s="191" t="s">
        <v>56</v>
      </c>
      <c r="L109" s="191"/>
      <c r="M109" s="190"/>
      <c r="N109" s="190"/>
      <c r="O109" s="190"/>
      <c r="P109" s="190"/>
    </row>
    <row r="110" spans="2:17" x14ac:dyDescent="0.25">
      <c r="B110" s="38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</row>
    <row r="111" spans="2:17" x14ac:dyDescent="0.25">
      <c r="B111" s="38"/>
      <c r="D111" s="40"/>
      <c r="E111" s="41"/>
      <c r="F111" s="41"/>
      <c r="G111" s="41"/>
      <c r="H111" s="41"/>
      <c r="I111" s="42"/>
      <c r="K111" s="40"/>
      <c r="L111" s="41"/>
      <c r="M111" s="41"/>
      <c r="N111" s="41"/>
      <c r="O111" s="41"/>
      <c r="P111" s="42"/>
    </row>
    <row r="112" spans="2:17" x14ac:dyDescent="0.25">
      <c r="B112" s="38"/>
      <c r="D112" s="43"/>
      <c r="I112" s="44"/>
      <c r="K112" s="43"/>
      <c r="P112" s="44"/>
    </row>
    <row r="113" spans="2:17" x14ac:dyDescent="0.25">
      <c r="B113" s="38"/>
      <c r="D113" s="43"/>
      <c r="I113" s="44"/>
      <c r="K113" s="43"/>
      <c r="P113" s="44"/>
    </row>
    <row r="114" spans="2:17" x14ac:dyDescent="0.25">
      <c r="B114" s="38"/>
      <c r="D114" s="43"/>
      <c r="I114" s="44"/>
      <c r="K114" s="43"/>
      <c r="P114" s="44"/>
    </row>
    <row r="115" spans="2:17" x14ac:dyDescent="0.25">
      <c r="B115" s="38"/>
      <c r="D115" s="43"/>
      <c r="I115" s="44"/>
      <c r="K115" s="43"/>
      <c r="P115" s="44"/>
    </row>
    <row r="116" spans="2:17" x14ac:dyDescent="0.25">
      <c r="B116" s="38"/>
      <c r="D116" s="43"/>
      <c r="I116" s="44"/>
      <c r="K116" s="43"/>
      <c r="P116" s="44"/>
    </row>
    <row r="117" spans="2:17" x14ac:dyDescent="0.25">
      <c r="B117" s="38"/>
      <c r="D117" s="68" t="s">
        <v>57</v>
      </c>
      <c r="E117" s="62"/>
      <c r="F117" s="62"/>
      <c r="G117" s="62"/>
      <c r="H117" s="62"/>
      <c r="I117" s="63"/>
      <c r="K117" s="69" t="s">
        <v>58</v>
      </c>
      <c r="L117" s="62"/>
      <c r="M117" s="62"/>
      <c r="N117" s="62"/>
      <c r="O117" s="62"/>
      <c r="P117" s="63"/>
    </row>
    <row r="118" spans="2:17" ht="15.75" thickBot="1" x14ac:dyDescent="0.3">
      <c r="B118" s="45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</row>
    <row r="120" spans="2:17" s="92" customFormat="1" x14ac:dyDescent="0.25"/>
    <row r="121" spans="2:17" s="92" customFormat="1" x14ac:dyDescent="0.25"/>
    <row r="122" spans="2:17" s="92" customFormat="1" x14ac:dyDescent="0.25"/>
    <row r="123" spans="2:17" s="92" customFormat="1" x14ac:dyDescent="0.25"/>
    <row r="124" spans="2:17" s="92" customFormat="1" x14ac:dyDescent="0.25"/>
    <row r="125" spans="2:17" s="92" customFormat="1" x14ac:dyDescent="0.25"/>
    <row r="126" spans="2:17" s="92" customFormat="1" x14ac:dyDescent="0.25"/>
    <row r="127" spans="2:17" x14ac:dyDescent="0.25"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</row>
    <row r="128" spans="2:17" ht="15.75" x14ac:dyDescent="0.25">
      <c r="B128" s="46"/>
      <c r="C128" s="46"/>
      <c r="D128" s="46"/>
      <c r="F128" s="47" t="s">
        <v>64</v>
      </c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</row>
    <row r="129" spans="2:17" x14ac:dyDescent="0.25"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</row>
    <row r="130" spans="2:17" x14ac:dyDescent="0.25"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</row>
    <row r="131" spans="2:17" x14ac:dyDescent="0.25"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</row>
    <row r="132" spans="2:17" ht="15.75" x14ac:dyDescent="0.25">
      <c r="B132" s="46"/>
      <c r="C132" s="46"/>
      <c r="D132" s="46"/>
      <c r="F132" s="48" t="s">
        <v>65</v>
      </c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</row>
    <row r="133" spans="2:17" x14ac:dyDescent="0.25"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</row>
    <row r="134" spans="2:17" x14ac:dyDescent="0.25">
      <c r="B134" s="46"/>
      <c r="C134" s="46" t="s">
        <v>66</v>
      </c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</row>
    <row r="135" spans="2:17" x14ac:dyDescent="0.25"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</row>
    <row r="136" spans="2:17" x14ac:dyDescent="0.25">
      <c r="B136" s="46"/>
      <c r="C136" s="46" t="s">
        <v>67</v>
      </c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</row>
    <row r="137" spans="2:17" x14ac:dyDescent="0.25"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</row>
    <row r="138" spans="2:17" x14ac:dyDescent="0.25">
      <c r="B138" s="46"/>
      <c r="C138" s="46" t="s">
        <v>68</v>
      </c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</row>
    <row r="139" spans="2:17" x14ac:dyDescent="0.25"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</row>
    <row r="140" spans="2:17" x14ac:dyDescent="0.25">
      <c r="B140" s="46"/>
      <c r="C140" s="46" t="s">
        <v>69</v>
      </c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</row>
    <row r="141" spans="2:17" x14ac:dyDescent="0.25">
      <c r="B141" s="46"/>
      <c r="C141" s="46" t="s">
        <v>70</v>
      </c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</row>
    <row r="142" spans="2:17" x14ac:dyDescent="0.25">
      <c r="B142" s="46"/>
      <c r="C142" s="46" t="s">
        <v>82</v>
      </c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</row>
    <row r="143" spans="2:17" x14ac:dyDescent="0.25"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</row>
    <row r="144" spans="2:17" x14ac:dyDescent="0.25">
      <c r="B144" s="46"/>
      <c r="C144" s="46" t="s">
        <v>71</v>
      </c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</row>
    <row r="145" spans="2:17" x14ac:dyDescent="0.25"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</row>
    <row r="146" spans="2:17" x14ac:dyDescent="0.25">
      <c r="B146" s="46"/>
      <c r="C146" s="46" t="s">
        <v>83</v>
      </c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</row>
    <row r="147" spans="2:17" x14ac:dyDescent="0.25">
      <c r="B147" s="46"/>
      <c r="C147" s="46" t="s">
        <v>84</v>
      </c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</row>
    <row r="148" spans="2:17" x14ac:dyDescent="0.25">
      <c r="B148" s="46"/>
      <c r="C148" s="46" t="s">
        <v>72</v>
      </c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</row>
    <row r="149" spans="2:17" x14ac:dyDescent="0.25"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</row>
    <row r="150" spans="2:17" x14ac:dyDescent="0.25">
      <c r="B150" s="46"/>
      <c r="C150" s="46" t="s">
        <v>85</v>
      </c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</row>
    <row r="151" spans="2:17" x14ac:dyDescent="0.25">
      <c r="B151" s="46"/>
      <c r="C151" s="46" t="s">
        <v>86</v>
      </c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</row>
    <row r="152" spans="2:17" x14ac:dyDescent="0.25">
      <c r="B152" s="46"/>
      <c r="C152" s="46" t="s">
        <v>87</v>
      </c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</row>
    <row r="153" spans="2:17" x14ac:dyDescent="0.25"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</row>
    <row r="154" spans="2:17" x14ac:dyDescent="0.25">
      <c r="B154" s="46"/>
      <c r="C154" s="46" t="s">
        <v>73</v>
      </c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</row>
    <row r="155" spans="2:17" x14ac:dyDescent="0.25"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</row>
    <row r="156" spans="2:17" x14ac:dyDescent="0.25">
      <c r="B156" s="46"/>
      <c r="C156" s="46" t="s">
        <v>74</v>
      </c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</row>
    <row r="157" spans="2:17" ht="15.75" thickBot="1" x14ac:dyDescent="0.3">
      <c r="B157" s="46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</row>
    <row r="158" spans="2:17" x14ac:dyDescent="0.25">
      <c r="B158" s="46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</row>
    <row r="159" spans="2:17" ht="15.75" x14ac:dyDescent="0.25">
      <c r="B159" s="46"/>
      <c r="C159" s="48" t="s">
        <v>75</v>
      </c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</row>
    <row r="160" spans="2:17" x14ac:dyDescent="0.25">
      <c r="B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</row>
    <row r="161" spans="2:17" x14ac:dyDescent="0.25">
      <c r="B161" s="46"/>
      <c r="C161" s="46" t="s">
        <v>151</v>
      </c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</row>
    <row r="162" spans="2:17" x14ac:dyDescent="0.25"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</row>
    <row r="163" spans="2:17" x14ac:dyDescent="0.25">
      <c r="B163" s="46"/>
      <c r="C163" s="46" t="s">
        <v>88</v>
      </c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</row>
    <row r="164" spans="2:17" x14ac:dyDescent="0.25">
      <c r="B164" s="46"/>
      <c r="C164" s="46" t="s">
        <v>76</v>
      </c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</row>
    <row r="165" spans="2:17" x14ac:dyDescent="0.25">
      <c r="B165" s="46"/>
      <c r="C165" s="46" t="s">
        <v>89</v>
      </c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</row>
    <row r="166" spans="2:17" ht="15.75" thickBot="1" x14ac:dyDescent="0.3"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</row>
    <row r="167" spans="2:17" ht="15.75" thickBot="1" x14ac:dyDescent="0.3">
      <c r="B167" s="46"/>
      <c r="C167" s="51"/>
      <c r="D167" s="46"/>
      <c r="E167" s="46" t="s">
        <v>77</v>
      </c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</row>
    <row r="168" spans="2:17" ht="15.75" thickBot="1" x14ac:dyDescent="0.3"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</row>
    <row r="169" spans="2:17" ht="15.75" thickBot="1" x14ac:dyDescent="0.3">
      <c r="B169" s="46"/>
      <c r="C169" s="51"/>
      <c r="D169" s="46"/>
      <c r="E169" s="46" t="s">
        <v>78</v>
      </c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</row>
    <row r="170" spans="2:17" x14ac:dyDescent="0.25"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</row>
    <row r="171" spans="2:17" x14ac:dyDescent="0.25">
      <c r="B171" s="46"/>
      <c r="C171" s="52" t="s">
        <v>79</v>
      </c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</row>
    <row r="172" spans="2:17" x14ac:dyDescent="0.25"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</row>
    <row r="173" spans="2:17" s="53" customFormat="1" x14ac:dyDescent="0.25"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</row>
    <row r="174" spans="2:17" s="53" customFormat="1" x14ac:dyDescent="0.25">
      <c r="B174" s="46"/>
      <c r="C174" s="46" t="s">
        <v>80</v>
      </c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</row>
    <row r="175" spans="2:17" x14ac:dyDescent="0.25"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</row>
    <row r="176" spans="2:17" x14ac:dyDescent="0.25"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</row>
    <row r="177" spans="2:17" x14ac:dyDescent="0.25"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</row>
    <row r="178" spans="2:17" x14ac:dyDescent="0.25"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</row>
    <row r="179" spans="2:17" x14ac:dyDescent="0.25">
      <c r="B179" s="70" t="s">
        <v>63</v>
      </c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</row>
    <row r="180" spans="2:17" x14ac:dyDescent="0.25">
      <c r="B180" s="71" t="s">
        <v>26</v>
      </c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</row>
    <row r="181" spans="2:17" x14ac:dyDescent="0.25">
      <c r="B181" s="70" t="s">
        <v>81</v>
      </c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</row>
    <row r="182" spans="2:17" x14ac:dyDescent="0.25"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</row>
    <row r="183" spans="2:17" x14ac:dyDescent="0.25"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</row>
    <row r="371" ht="14.25" customHeight="1" x14ac:dyDescent="0.25"/>
  </sheetData>
  <sheetProtection sheet="1" objects="1" scenarios="1" selectLockedCells="1"/>
  <protectedRanges>
    <protectedRange sqref="P6:Q7" name="Plage1"/>
  </protectedRanges>
  <mergeCells count="43">
    <mergeCell ref="P1:Q1"/>
    <mergeCell ref="F2:M2"/>
    <mergeCell ref="F1:M1"/>
    <mergeCell ref="P2:Q2"/>
    <mergeCell ref="P10:Q10"/>
    <mergeCell ref="H3:K3"/>
    <mergeCell ref="L10:N10"/>
    <mergeCell ref="P31:Q31"/>
    <mergeCell ref="G25:I25"/>
    <mergeCell ref="C25:F25"/>
    <mergeCell ref="P20:Q20"/>
    <mergeCell ref="P25:Q25"/>
    <mergeCell ref="B24:Q24"/>
    <mergeCell ref="B23:Q23"/>
    <mergeCell ref="D22:I22"/>
    <mergeCell ref="N22:Q22"/>
    <mergeCell ref="H20:J20"/>
    <mergeCell ref="J22:M22"/>
    <mergeCell ref="M109:N109"/>
    <mergeCell ref="O109:P109"/>
    <mergeCell ref="K109:L109"/>
    <mergeCell ref="J61:K61"/>
    <mergeCell ref="P33:Q33"/>
    <mergeCell ref="O52:P52"/>
    <mergeCell ref="G54:K54"/>
    <mergeCell ref="O54:Q54"/>
    <mergeCell ref="B56:Q56"/>
    <mergeCell ref="B57:Q57"/>
    <mergeCell ref="B54:C54"/>
    <mergeCell ref="E54:F54"/>
    <mergeCell ref="N50:Q50"/>
    <mergeCell ref="L54:N54"/>
    <mergeCell ref="B34:Q34"/>
    <mergeCell ref="G14:M14"/>
    <mergeCell ref="O14:Q14"/>
    <mergeCell ref="F10:I10"/>
    <mergeCell ref="D20:G20"/>
    <mergeCell ref="K20:N20"/>
    <mergeCell ref="F12:I12"/>
    <mergeCell ref="F18:Q18"/>
    <mergeCell ref="K12:N12"/>
    <mergeCell ref="D16:Q16"/>
    <mergeCell ref="P12:Q12"/>
  </mergeCells>
  <hyperlinks>
    <hyperlink ref="H5" r:id="rId1"/>
    <hyperlink ref="H6" r:id="rId2"/>
    <hyperlink ref="H7" r:id="rId3"/>
    <hyperlink ref="B180" r:id="rId4"/>
  </hyperlinks>
  <pageMargins left="0.16" right="0.13" top="0.34" bottom="0.21" header="0.3" footer="0.21"/>
  <pageSetup paperSize="9" scale="95" orientation="portrait" horizontalDpi="360" verticalDpi="360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inscription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pulsar</dc:creator>
  <cp:lastModifiedBy>Martine</cp:lastModifiedBy>
  <cp:lastPrinted>2024-09-26T14:23:05Z</cp:lastPrinted>
  <dcterms:created xsi:type="dcterms:W3CDTF">2011-08-10T06:15:47Z</dcterms:created>
  <dcterms:modified xsi:type="dcterms:W3CDTF">2024-09-26T14:34:54Z</dcterms:modified>
</cp:coreProperties>
</file>